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tables/table19.xml" ContentType="application/vnd.openxmlformats-officedocument.spreadsheetml.table+xml"/>
  <Override PartName="/xl/queryTables/queryTable19.xml" ContentType="application/vnd.openxmlformats-officedocument.spreadsheetml.queryTable+xml"/>
  <Override PartName="/xl/tables/table20.xml" ContentType="application/vnd.openxmlformats-officedocument.spreadsheetml.table+xml"/>
  <Override PartName="/xl/queryTables/queryTable20.xml" ContentType="application/vnd.openxmlformats-officedocument.spreadsheetml.queryTable+xml"/>
  <Override PartName="/xl/tables/table21.xml" ContentType="application/vnd.openxmlformats-officedocument.spreadsheetml.table+xml"/>
  <Override PartName="/xl/queryTables/queryTable21.xml" ContentType="application/vnd.openxmlformats-officedocument.spreadsheetml.queryTable+xml"/>
  <Override PartName="/xl/tables/table22.xml" ContentType="application/vnd.openxmlformats-officedocument.spreadsheetml.table+xml"/>
  <Override PartName="/xl/queryTables/queryTable22.xml" ContentType="application/vnd.openxmlformats-officedocument.spreadsheetml.queryTable+xml"/>
  <Override PartName="/xl/tables/table23.xml" ContentType="application/vnd.openxmlformats-officedocument.spreadsheetml.table+xml"/>
  <Override PartName="/xl/queryTables/queryTable23.xml" ContentType="application/vnd.openxmlformats-officedocument.spreadsheetml.queryTable+xml"/>
  <Override PartName="/xl/tables/table24.xml" ContentType="application/vnd.openxmlformats-officedocument.spreadsheetml.table+xml"/>
  <Override PartName="/xl/queryTables/queryTable24.xml" ContentType="application/vnd.openxmlformats-officedocument.spreadsheetml.queryTable+xml"/>
  <Override PartName="/xl/tables/table25.xml" ContentType="application/vnd.openxmlformats-officedocument.spreadsheetml.table+xml"/>
  <Override PartName="/xl/queryTables/queryTable25.xml" ContentType="application/vnd.openxmlformats-officedocument.spreadsheetml.queryTable+xml"/>
  <Override PartName="/xl/tables/table26.xml" ContentType="application/vnd.openxmlformats-officedocument.spreadsheetml.table+xml"/>
  <Override PartName="/xl/queryTables/queryTable26.xml" ContentType="application/vnd.openxmlformats-officedocument.spreadsheetml.queryTable+xml"/>
  <Override PartName="/xl/tables/table27.xml" ContentType="application/vnd.openxmlformats-officedocument.spreadsheetml.table+xml"/>
  <Override PartName="/xl/queryTables/queryTable27.xml" ContentType="application/vnd.openxmlformats-officedocument.spreadsheetml.queryTable+xml"/>
  <Override PartName="/xl/tables/table28.xml" ContentType="application/vnd.openxmlformats-officedocument.spreadsheetml.table+xml"/>
  <Override PartName="/xl/queryTables/queryTable28.xml" ContentType="application/vnd.openxmlformats-officedocument.spreadsheetml.queryTable+xml"/>
  <Override PartName="/xl/tables/table29.xml" ContentType="application/vnd.openxmlformats-officedocument.spreadsheetml.table+xml"/>
  <Override PartName="/xl/queryTables/queryTable29.xml" ContentType="application/vnd.openxmlformats-officedocument.spreadsheetml.queryTable+xml"/>
  <Override PartName="/xl/tables/table30.xml" ContentType="application/vnd.openxmlformats-officedocument.spreadsheetml.table+xml"/>
  <Override PartName="/xl/queryTables/queryTable30.xml" ContentType="application/vnd.openxmlformats-officedocument.spreadsheetml.queryTable+xml"/>
  <Override PartName="/xl/tables/table31.xml" ContentType="application/vnd.openxmlformats-officedocument.spreadsheetml.table+xml"/>
  <Override PartName="/xl/queryTables/queryTable31.xml" ContentType="application/vnd.openxmlformats-officedocument.spreadsheetml.queryTable+xml"/>
  <Override PartName="/xl/tables/table32.xml" ContentType="application/vnd.openxmlformats-officedocument.spreadsheetml.table+xml"/>
  <Override PartName="/xl/queryTables/queryTable32.xml" ContentType="application/vnd.openxmlformats-officedocument.spreadsheetml.queryTable+xml"/>
  <Override PartName="/xl/tables/table33.xml" ContentType="application/vnd.openxmlformats-officedocument.spreadsheetml.table+xml"/>
  <Override PartName="/xl/queryTables/queryTable33.xml" ContentType="application/vnd.openxmlformats-officedocument.spreadsheetml.queryTable+xml"/>
  <Override PartName="/xl/tables/table34.xml" ContentType="application/vnd.openxmlformats-officedocument.spreadsheetml.table+xml"/>
  <Override PartName="/xl/queryTables/queryTable34.xml" ContentType="application/vnd.openxmlformats-officedocument.spreadsheetml.queryTable+xml"/>
  <Override PartName="/xl/tables/table35.xml" ContentType="application/vnd.openxmlformats-officedocument.spreadsheetml.table+xml"/>
  <Override PartName="/xl/queryTables/queryTable35.xml" ContentType="application/vnd.openxmlformats-officedocument.spreadsheetml.queryTable+xml"/>
  <Override PartName="/xl/tables/table36.xml" ContentType="application/vnd.openxmlformats-officedocument.spreadsheetml.table+xml"/>
  <Override PartName="/xl/queryTables/queryTable36.xml" ContentType="application/vnd.openxmlformats-officedocument.spreadsheetml.queryTable+xml"/>
  <Override PartName="/xl/tables/table37.xml" ContentType="application/vnd.openxmlformats-officedocument.spreadsheetml.table+xml"/>
  <Override PartName="/xl/queryTables/queryTable37.xml" ContentType="application/vnd.openxmlformats-officedocument.spreadsheetml.queryTable+xml"/>
  <Override PartName="/xl/tables/table38.xml" ContentType="application/vnd.openxmlformats-officedocument.spreadsheetml.table+xml"/>
  <Override PartName="/xl/queryTables/queryTable38.xml" ContentType="application/vnd.openxmlformats-officedocument.spreadsheetml.queryTable+xml"/>
  <Override PartName="/xl/tables/table39.xml" ContentType="application/vnd.openxmlformats-officedocument.spreadsheetml.table+xml"/>
  <Override PartName="/xl/queryTables/queryTable39.xml" ContentType="application/vnd.openxmlformats-officedocument.spreadsheetml.queryTable+xml"/>
  <Override PartName="/xl/tables/table40.xml" ContentType="application/vnd.openxmlformats-officedocument.spreadsheetml.table+xml"/>
  <Override PartName="/xl/queryTables/queryTable40.xml" ContentType="application/vnd.openxmlformats-officedocument.spreadsheetml.queryTable+xml"/>
  <Override PartName="/xl/tables/table41.xml" ContentType="application/vnd.openxmlformats-officedocument.spreadsheetml.table+xml"/>
  <Override PartName="/xl/queryTables/queryTable41.xml" ContentType="application/vnd.openxmlformats-officedocument.spreadsheetml.queryTable+xml"/>
  <Override PartName="/xl/tables/table42.xml" ContentType="application/vnd.openxmlformats-officedocument.spreadsheetml.table+xml"/>
  <Override PartName="/xl/queryTables/queryTable42.xml" ContentType="application/vnd.openxmlformats-officedocument.spreadsheetml.queryTable+xml"/>
  <Override PartName="/xl/tables/table43.xml" ContentType="application/vnd.openxmlformats-officedocument.spreadsheetml.table+xml"/>
  <Override PartName="/xl/queryTables/queryTable43.xml" ContentType="application/vnd.openxmlformats-officedocument.spreadsheetml.queryTable+xml"/>
  <Override PartName="/xl/tables/table44.xml" ContentType="application/vnd.openxmlformats-officedocument.spreadsheetml.table+xml"/>
  <Override PartName="/xl/queryTables/queryTable44.xml" ContentType="application/vnd.openxmlformats-officedocument.spreadsheetml.queryTable+xml"/>
  <Override PartName="/xl/tables/table45.xml" ContentType="application/vnd.openxmlformats-officedocument.spreadsheetml.table+xml"/>
  <Override PartName="/xl/queryTables/queryTable45.xml" ContentType="application/vnd.openxmlformats-officedocument.spreadsheetml.queryTable+xml"/>
  <Override PartName="/xl/tables/table46.xml" ContentType="application/vnd.openxmlformats-officedocument.spreadsheetml.table+xml"/>
  <Override PartName="/xl/queryTables/queryTable46.xml" ContentType="application/vnd.openxmlformats-officedocument.spreadsheetml.queryTable+xml"/>
  <Override PartName="/xl/tables/table47.xml" ContentType="application/vnd.openxmlformats-officedocument.spreadsheetml.table+xml"/>
  <Override PartName="/xl/queryTables/queryTable47.xml" ContentType="application/vnd.openxmlformats-officedocument.spreadsheetml.queryTable+xml"/>
  <Override PartName="/xl/tables/table48.xml" ContentType="application/vnd.openxmlformats-officedocument.spreadsheetml.table+xml"/>
  <Override PartName="/xl/queryTables/queryTable48.xml" ContentType="application/vnd.openxmlformats-officedocument.spreadsheetml.queryTable+xml"/>
  <Override PartName="/xl/tables/table49.xml" ContentType="application/vnd.openxmlformats-officedocument.spreadsheetml.table+xml"/>
  <Override PartName="/xl/queryTables/queryTable49.xml" ContentType="application/vnd.openxmlformats-officedocument.spreadsheetml.queryTable+xml"/>
  <Override PartName="/xl/tables/table50.xml" ContentType="application/vnd.openxmlformats-officedocument.spreadsheetml.table+xml"/>
  <Override PartName="/xl/queryTables/queryTable50.xml" ContentType="application/vnd.openxmlformats-officedocument.spreadsheetml.queryTable+xml"/>
  <Override PartName="/xl/tables/table51.xml" ContentType="application/vnd.openxmlformats-officedocument.spreadsheetml.table+xml"/>
  <Override PartName="/xl/queryTables/queryTable51.xml" ContentType="application/vnd.openxmlformats-officedocument.spreadsheetml.queryTable+xml"/>
  <Override PartName="/xl/tables/table52.xml" ContentType="application/vnd.openxmlformats-officedocument.spreadsheetml.table+xml"/>
  <Override PartName="/xl/queryTables/queryTable52.xml" ContentType="application/vnd.openxmlformats-officedocument.spreadsheetml.queryTable+xml"/>
  <Override PartName="/xl/tables/table53.xml" ContentType="application/vnd.openxmlformats-officedocument.spreadsheetml.table+xml"/>
  <Override PartName="/xl/queryTables/queryTable53.xml" ContentType="application/vnd.openxmlformats-officedocument.spreadsheetml.queryTable+xml"/>
  <Override PartName="/xl/tables/table54.xml" ContentType="application/vnd.openxmlformats-officedocument.spreadsheetml.table+xml"/>
  <Override PartName="/xl/queryTables/queryTable54.xml" ContentType="application/vnd.openxmlformats-officedocument.spreadsheetml.queryTable+xml"/>
  <Override PartName="/xl/tables/table55.xml" ContentType="application/vnd.openxmlformats-officedocument.spreadsheetml.table+xml"/>
  <Override PartName="/xl/queryTables/queryTable55.xml" ContentType="application/vnd.openxmlformats-officedocument.spreadsheetml.queryTable+xml"/>
  <Override PartName="/xl/tables/table56.xml" ContentType="application/vnd.openxmlformats-officedocument.spreadsheetml.table+xml"/>
  <Override PartName="/xl/queryTables/queryTable56.xml" ContentType="application/vnd.openxmlformats-officedocument.spreadsheetml.queryTable+xml"/>
  <Override PartName="/xl/tables/table57.xml" ContentType="application/vnd.openxmlformats-officedocument.spreadsheetml.table+xml"/>
  <Override PartName="/xl/queryTables/queryTable57.xml" ContentType="application/vnd.openxmlformats-officedocument.spreadsheetml.query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3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\\fs5\Статистическая и комплексная отчетность\05  Функциональные области\03  Мобильность\03  Мероприятия ВШЭ\2022\"/>
    </mc:Choice>
  </mc:AlternateContent>
  <xr:revisionPtr revIDLastSave="0" documentId="13_ncr:80001_{0B0F4533-7D20-4476-AFE6-407977343CC9}" xr6:coauthVersionLast="36" xr6:coauthVersionMax="47" xr10:uidLastSave="{00000000-0000-0000-0000-000000000000}"/>
  <bookViews>
    <workbookView xWindow="0" yWindow="0" windowWidth="27615" windowHeight="11370" firstSheet="1" activeTab="1" xr2:uid="{4551F341-9FA8-4754-9153-952F965BE5D1}"/>
  </bookViews>
  <sheets>
    <sheet name="Справочники" sheetId="2" state="hidden" r:id="rId1"/>
    <sheet name="Паспорт формы и форма реестра" sheetId="19" r:id="rId2"/>
    <sheet name="Реестр участников мероприят (2)" sheetId="17" state="hidden" r:id="rId3"/>
  </sheets>
  <externalReferences>
    <externalReference r:id="rId4"/>
    <externalReference r:id="rId5"/>
    <externalReference r:id="rId6"/>
  </externalReferences>
  <definedNames>
    <definedName name="DataOwner">#REF!</definedName>
    <definedName name="PeriodUpperBound">[1]Справочники!$FY$8</definedName>
    <definedName name="SelectedFaculty">#REF!</definedName>
    <definedName name="SelectedPeriod">#REF!</definedName>
    <definedName name="Status">#REF!</definedName>
    <definedName name="StatusChangeDate">#REF!</definedName>
    <definedName name="vm_as204.staff.corp.local_HDW_FA_v_StaffPIMType" localSheetId="0" hidden="1">Справочники!$CT$38:$CU$46</definedName>
    <definedName name="vm_as204_HDW_FA" localSheetId="0" hidden="1">Справочники!$DX$2:$DY$3</definedName>
    <definedName name="vm_as204_HDW_FA_Campus" localSheetId="0" hidden="1">Справочники!$AA$2:$AD$6</definedName>
    <definedName name="vm_as204_HDW_FA_Country" localSheetId="0" hidden="1">Справочники!$AY$2:$BC$245</definedName>
    <definedName name="vm_as204_HDW_FA_EducationLevel" localSheetId="0" hidden="1">Справочники!$F$2:$I$6</definedName>
    <definedName name="vm_as204_HDW_FA_EducationPaymentType" localSheetId="0" hidden="1">Справочники!$U$2:$X$4</definedName>
    <definedName name="vm_as204_HDW_FA_EmploymentType" localSheetId="0" hidden="1">Справочники!$BQ$2:$BT$5</definedName>
    <definedName name="vm_as204_HDW_FA_Faculty_all" localSheetId="0" hidden="1">Справочники!$BF$2:$BF$48</definedName>
    <definedName name="vm_as204_HDW_FA_Faculty_M" localSheetId="0" hidden="1">Справочники!#REF!</definedName>
    <definedName name="vm_as204_HDW_FA_Faculty_NN" localSheetId="0" hidden="1">Справочники!#REF!</definedName>
    <definedName name="vm_as204_HDW_FA_Faculty_P" localSheetId="0" hidden="1">Справочники!#REF!</definedName>
    <definedName name="vm_as204_HDW_FA_Faculty_SP" localSheetId="0" hidden="1">Справочники!#REF!</definedName>
    <definedName name="vm_as204_HDW_FA_FacultyOrCampusForTitleList" localSheetId="0" hidden="1">Справочники!$CY$18:$CZ$32</definedName>
    <definedName name="vm_as204_HDW_FA_Gender" localSheetId="0" hidden="1">Справочники!$A$2:$D$4</definedName>
    <definedName name="vm_as204_HDW_FA_Period" localSheetId="0" hidden="1">Справочники!$BI$2:$BN$86</definedName>
    <definedName name="vm_as204_HDW_FA_PeriodBounds" localSheetId="0" hidden="1">Справочники!$DM$2:$DP$74</definedName>
    <definedName name="vm_as204_HDW_FA_RegistryStatus" localSheetId="0" hidden="1">Справочники!$DG$2:$DJ$8</definedName>
    <definedName name="vm_as204_HDW_FA_SchoolHostOrganizationType" localSheetId="0" hidden="1">Справочники!$AS$42:$AV$48</definedName>
    <definedName name="vm_as204_HDW_FA_SchoolParticipantOrganizationType" localSheetId="0" hidden="1">Справочники!$AS$53:$AV$57</definedName>
    <definedName name="vm_as204_HDW_FA_SchoolParticipantType" localSheetId="0" hidden="1">Справочники!$CT$2:$CW$5</definedName>
    <definedName name="vm_as204_HDW_FA_SchoolStudyField" localSheetId="0" hidden="1">Справочники!$CN$22:$CQ$44</definedName>
    <definedName name="vm_as204_HDW_FA_ScientificDegree" localSheetId="0" hidden="1">Справочники!$BW$2:$BZ$8</definedName>
    <definedName name="vm_as204_HDW_FA_StaffMobilityConfirmationDocument" localSheetId="0" hidden="1">Справочники!$CH$2:$CK$11</definedName>
    <definedName name="vm_as204_HDW_FA_StaffPIMParticipantCategory" localSheetId="0" hidden="1">Справочники!$CB$14:$CE$22</definedName>
    <definedName name="vm_as204_HDW_FA_StaffPIMParticipantOrganizationType" localSheetId="0" hidden="1">Справочники!$AS$18:$AV$25</definedName>
    <definedName name="vm_as204_HDW_FA_StaffPIMPartnerOrganizationType" localSheetId="0" hidden="1">Справочники!$AS$31:$AV$36</definedName>
    <definedName name="vm_as204_HDW_FA_StaffPIMStudyOrder" localSheetId="0" hidden="1">Справочники!$DB$2:$DE$5</definedName>
    <definedName name="vm_as204_HDW_FA_StaffPOMHostOrganizationType" localSheetId="0" hidden="1">Справочники!$AS$10:$AV$13</definedName>
    <definedName name="vm_as204_HDW_FA_StaffPOMParticipantCategory" localSheetId="0" hidden="1">Справочники!$CB$2:$CE$9</definedName>
    <definedName name="vm_as204_HDW_FA_StaffPOMStudyField" localSheetId="0" hidden="1">Справочники!$CN$2:$CQ$14</definedName>
    <definedName name="vm_as204_HDW_FA_StudPIMPaymentType" localSheetId="0" hidden="1">Справочники!$U$11:$X$15</definedName>
    <definedName name="vm_as204_HDW_FA_StudPIMType" localSheetId="0" hidden="1">Справочники!$AG$18:$AJ$24</definedName>
    <definedName name="vm_as204_HDW_FA_StudPOMOrganizationType" localSheetId="0" hidden="1">Справочники!$AS$2:$AV$5</definedName>
    <definedName name="vm_as204_HDW_FA_StudPOMType" localSheetId="0" hidden="1">Справочники!$AG$2:$AJ$10</definedName>
    <definedName name="vm_as204_HDW_FA_StudyCourseInHSE" localSheetId="0" hidden="1">Справочники!$P$14:$S$19</definedName>
    <definedName name="vm_as204_HDW_FA_StudyCourseInOtherUniv" localSheetId="0" hidden="1">Справочники!$P$2:$S$9</definedName>
    <definedName name="vm_as204_HDW_FA_StudyForm" localSheetId="0" hidden="1">Справочники!$K$2:$N$5</definedName>
    <definedName name="vm_as204_HDW_FA_v_SchoolParticipantCategory" localSheetId="0" hidden="1">Справочники!$DU$2:$DV$13</definedName>
    <definedName name="vm_as204_HDW_FA_v_StaffPOMType" localSheetId="0" hidden="1">Справочники!$CT$51:$CU$61</definedName>
    <definedName name="vm_as204_HDW_FA_YesNo" localSheetId="0" hidden="1">Справочники!$AN$2:$AQ$4</definedName>
    <definedName name="vm_as353_HDW_FA_OlympEventType" localSheetId="0" hidden="1">Справочники!$GW$6:$GZ$13</definedName>
    <definedName name="vm_as353_HDW_FA_OlympiadField" localSheetId="0" hidden="1">Справочники!$DX$15:$EA$31</definedName>
    <definedName name="vm_as353_HDW_FA_OlympiadParticipantRezult" localSheetId="0" hidden="1">Справочники!$EH$15:$EK$18</definedName>
    <definedName name="vm_as353_HDW_FA_OlympiadState" localSheetId="0" hidden="1">Справочники!$EC$15:$EF$20</definedName>
    <definedName name="vm_as353_HDW_FA_StaffPIMEventType" localSheetId="0" hidden="1">Справочники!$GG$6:$GJ$19</definedName>
    <definedName name="vm_as353_HDW_FA_StaffPIMMobilityCategory" localSheetId="0" hidden="1">Справочники!$GR$6:$GU$10</definedName>
    <definedName name="vm_as353_HDW_FA_StaffPIMMobilityCategory_1" localSheetId="0" hidden="1">Справочники!$GR$15:$GU$19</definedName>
    <definedName name="vm_as353_HDW_FA_StaffPIMMobilityType" localSheetId="0" hidden="1">Справочники!$GB$6:$GD$19</definedName>
    <definedName name="vm_as353_HDW_FA_StaffPIMParticipationExtent" localSheetId="0" hidden="1">Справочники!$GM$6:$GP$11</definedName>
    <definedName name="vm_as353_HDW_FA_StaffPOMEventType" localSheetId="0" hidden="1">Справочники!$FN$8:$FQ$33</definedName>
    <definedName name="vm_as353_HDW_FA_StaffPOMFinancialSource" localSheetId="0" hidden="1">Справочники!$FC$8:$FF$16</definedName>
    <definedName name="vm_as353_HDW_FA_StaffPOMMobilityCategory" localSheetId="0" hidden="1">Справочники!$EM$8:$EP$12</definedName>
    <definedName name="vm_as353_HDW_FA_StaffPOMMobilityCategory_EventType" localSheetId="0" hidden="1">Справочники!#REF!</definedName>
    <definedName name="vm_as353_HDW_FA_StaffPOMMobilityCategory_MobilityType" localSheetId="0" hidden="1">Справочники!$ER$8:$ET$21</definedName>
    <definedName name="vm_as353_HDW_FA_StaffPOMParticipationExtent" localSheetId="0" hidden="1">Справочники!$EW$8:$EZ$17</definedName>
    <definedName name="vm_as353_HDW_FA_StaffPOMPositionCategory" localSheetId="0" hidden="1">Справочники!$FH$8:$FI$253</definedName>
    <definedName name="vm_as353_HDW_FA_StaffPOMPositionCategory1" localSheetId="0" hidden="1">Справочники!$FK$8:$FL$282</definedName>
    <definedName name="vm_as353_HDW_FA_StudMobilityCategory" localSheetId="0" hidden="1">Справочники!$HB$6:$HE$9</definedName>
    <definedName name="vm_as353_HDW_FA_StudMobilityCategory_MobilityType_1" localSheetId="0" hidden="1">Справочники!$HH$6:$HJ$17</definedName>
    <definedName name="vm_as353_HDW_FA_StudParticipationExtent" localSheetId="0" hidden="1">Справочники!$HW$6:$HZ$14</definedName>
    <definedName name="vm_as353_HDW_FA_StudPIMEventType" localSheetId="0" hidden="1">Справочники!$HR$6:$HU$33</definedName>
    <definedName name="vm_as353_HDW_FA_StudPOMEventType" localSheetId="0" hidden="1">Справочники!$HM$6:$HP$35</definedName>
    <definedName name="СРЕЗ_" hidden="1">'[2]Данные для рейтингов (30092018)'!$O$34</definedName>
    <definedName name="СРЕЗЫ" hidden="1">'[3]Исходный реестр СрСп {Дек}'!$N$100:$N$103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9" l="1"/>
  <c r="N14" i="19"/>
  <c r="O14" i="19"/>
  <c r="P14" i="19"/>
  <c r="Q14" i="19"/>
  <c r="R14" i="19"/>
  <c r="S14" i="19"/>
  <c r="T14" i="19"/>
  <c r="U14" i="19"/>
  <c r="V14" i="19"/>
  <c r="W14" i="19"/>
  <c r="A14" i="19"/>
  <c r="B14" i="19"/>
  <c r="C14" i="19"/>
  <c r="D14" i="19"/>
  <c r="E14" i="19"/>
  <c r="F14" i="19"/>
  <c r="G14" i="19"/>
  <c r="H14" i="19"/>
  <c r="I14" i="19"/>
  <c r="J14" i="19"/>
  <c r="K14" i="19"/>
  <c r="L14" i="19"/>
  <c r="IE4" i="2" l="1"/>
  <c r="IE5" i="2"/>
  <c r="IE6" i="2"/>
  <c r="IE7" i="2"/>
  <c r="IE8" i="2"/>
  <c r="IE9" i="2"/>
  <c r="IE10" i="2"/>
  <c r="IE11" i="2"/>
  <c r="IE12" i="2"/>
  <c r="IE13" i="2"/>
  <c r="IE14" i="2"/>
  <c r="IE15" i="2"/>
  <c r="IE16" i="2"/>
  <c r="IE17" i="2"/>
  <c r="IE18" i="2"/>
  <c r="IE19" i="2"/>
  <c r="IE20" i="2"/>
  <c r="IE21" i="2"/>
  <c r="IE22" i="2"/>
  <c r="IE23" i="2"/>
  <c r="IE24" i="2"/>
  <c r="IE25" i="2"/>
  <c r="IE26" i="2"/>
  <c r="IE27" i="2"/>
  <c r="IE28" i="2"/>
  <c r="IE29" i="2"/>
  <c r="IE30" i="2"/>
  <c r="IE31" i="2"/>
  <c r="IE32" i="2"/>
  <c r="IE33" i="2"/>
  <c r="IE34" i="2"/>
  <c r="IE35" i="2"/>
  <c r="IE36" i="2"/>
  <c r="IE37" i="2"/>
  <c r="IE38" i="2"/>
  <c r="IE39" i="2"/>
  <c r="IE40" i="2"/>
  <c r="IE41" i="2"/>
  <c r="IE42" i="2"/>
  <c r="IE43" i="2"/>
  <c r="IE44" i="2"/>
  <c r="IE45" i="2"/>
  <c r="IE46" i="2"/>
  <c r="IE47" i="2"/>
  <c r="IE48" i="2"/>
  <c r="IE49" i="2"/>
  <c r="IE50" i="2"/>
  <c r="IE51" i="2"/>
  <c r="IE52" i="2"/>
  <c r="IE53" i="2"/>
  <c r="IE54" i="2"/>
  <c r="IE55" i="2"/>
  <c r="IE56" i="2"/>
  <c r="IE57" i="2"/>
  <c r="IE58" i="2"/>
  <c r="IE59" i="2"/>
  <c r="IE60" i="2"/>
  <c r="IE61" i="2"/>
  <c r="IE62" i="2"/>
  <c r="IE63" i="2"/>
  <c r="IE64" i="2"/>
  <c r="IE65" i="2"/>
  <c r="IE66" i="2"/>
  <c r="IE67" i="2"/>
  <c r="IE68" i="2"/>
  <c r="IE69" i="2"/>
  <c r="IE70" i="2"/>
  <c r="IE71" i="2"/>
  <c r="IE72" i="2"/>
  <c r="IE73" i="2"/>
  <c r="IE74" i="2"/>
  <c r="IE75" i="2"/>
  <c r="IE76" i="2"/>
  <c r="IE77" i="2"/>
  <c r="IE78" i="2"/>
  <c r="IE79" i="2"/>
  <c r="IE80" i="2"/>
  <c r="IE81" i="2"/>
  <c r="IE82" i="2"/>
  <c r="IE83" i="2"/>
  <c r="IE84" i="2"/>
  <c r="IE85" i="2"/>
  <c r="IE86" i="2"/>
  <c r="IE87" i="2"/>
  <c r="IE88" i="2"/>
  <c r="IE89" i="2"/>
  <c r="IE90" i="2"/>
  <c r="IE91" i="2"/>
  <c r="IE92" i="2"/>
  <c r="IE93" i="2"/>
  <c r="IE94" i="2"/>
  <c r="IE95" i="2"/>
  <c r="IE96" i="2"/>
  <c r="IE97" i="2"/>
  <c r="IE98" i="2"/>
  <c r="IE99" i="2"/>
  <c r="IE100" i="2"/>
  <c r="IE101" i="2"/>
  <c r="IE102" i="2"/>
  <c r="IE103" i="2"/>
  <c r="IE104" i="2"/>
  <c r="IE105" i="2"/>
  <c r="IE106" i="2"/>
  <c r="IE107" i="2"/>
  <c r="IE108" i="2"/>
  <c r="IE109" i="2"/>
  <c r="IE110" i="2"/>
  <c r="IE111" i="2"/>
  <c r="IE112" i="2"/>
  <c r="IE113" i="2"/>
  <c r="IE114" i="2"/>
  <c r="IE115" i="2"/>
  <c r="IE116" i="2"/>
  <c r="IE117" i="2"/>
  <c r="IE118" i="2"/>
  <c r="IE119" i="2"/>
  <c r="IE120" i="2"/>
  <c r="IE121" i="2"/>
  <c r="IE122" i="2"/>
  <c r="IE123" i="2"/>
  <c r="IE124" i="2"/>
  <c r="IE125" i="2"/>
  <c r="IE126" i="2"/>
  <c r="IE127" i="2"/>
  <c r="IE128" i="2"/>
  <c r="IE129" i="2"/>
  <c r="IE130" i="2"/>
  <c r="IE131" i="2"/>
  <c r="IE132" i="2"/>
  <c r="IE133" i="2"/>
  <c r="IE134" i="2"/>
  <c r="IE135" i="2"/>
  <c r="IE136" i="2"/>
  <c r="IE137" i="2"/>
  <c r="IE138" i="2"/>
  <c r="IE139" i="2"/>
  <c r="IE140" i="2"/>
  <c r="IE141" i="2"/>
  <c r="IE142" i="2"/>
  <c r="IE143" i="2"/>
  <c r="IE144" i="2"/>
  <c r="IE145" i="2"/>
  <c r="IE146" i="2"/>
  <c r="IE147" i="2"/>
  <c r="IE148" i="2"/>
  <c r="IE149" i="2"/>
  <c r="IE150" i="2"/>
  <c r="IE151" i="2"/>
  <c r="IE152" i="2"/>
  <c r="IE153" i="2"/>
  <c r="IE154" i="2"/>
  <c r="IE155" i="2"/>
  <c r="IE156" i="2"/>
  <c r="IE157" i="2"/>
  <c r="IE158" i="2"/>
  <c r="IE159" i="2"/>
  <c r="IE160" i="2"/>
  <c r="IE161" i="2"/>
  <c r="IE162" i="2"/>
  <c r="IE163" i="2"/>
  <c r="IE164" i="2"/>
  <c r="IE165" i="2"/>
  <c r="IE166" i="2"/>
  <c r="IE167" i="2"/>
  <c r="IE168" i="2"/>
  <c r="IE169" i="2"/>
  <c r="IE170" i="2"/>
  <c r="IE171" i="2"/>
  <c r="IE172" i="2"/>
  <c r="IE173" i="2"/>
  <c r="IE174" i="2"/>
  <c r="IE175" i="2"/>
  <c r="IE176" i="2"/>
  <c r="IE177" i="2"/>
  <c r="IE178" i="2"/>
  <c r="IE179" i="2"/>
  <c r="IE180" i="2"/>
  <c r="IE181" i="2"/>
  <c r="IE182" i="2"/>
  <c r="IE183" i="2"/>
  <c r="IE184" i="2"/>
  <c r="IE185" i="2"/>
  <c r="IE186" i="2"/>
  <c r="IE187" i="2"/>
  <c r="IE188" i="2"/>
  <c r="IE189" i="2"/>
  <c r="IE190" i="2"/>
  <c r="IE191" i="2"/>
  <c r="IE192" i="2"/>
  <c r="IE193" i="2"/>
  <c r="IE194" i="2"/>
  <c r="IE195" i="2"/>
  <c r="IE196" i="2"/>
  <c r="IE197" i="2"/>
  <c r="IE198" i="2"/>
  <c r="IE199" i="2"/>
  <c r="IE200" i="2"/>
  <c r="IE201" i="2"/>
  <c r="IE202" i="2"/>
  <c r="IE203" i="2"/>
  <c r="IE204" i="2"/>
  <c r="IE205" i="2"/>
  <c r="IE206" i="2"/>
  <c r="IE207" i="2"/>
  <c r="IE208" i="2"/>
  <c r="IE209" i="2"/>
  <c r="IE210" i="2"/>
  <c r="IE211" i="2"/>
  <c r="IE212" i="2"/>
  <c r="IE213" i="2"/>
  <c r="IE214" i="2"/>
  <c r="IE215" i="2"/>
  <c r="IE216" i="2"/>
  <c r="IE217" i="2"/>
  <c r="IE218" i="2"/>
  <c r="IE219" i="2"/>
  <c r="IE220" i="2"/>
  <c r="IE221" i="2"/>
  <c r="IE222" i="2"/>
  <c r="IE223" i="2"/>
  <c r="IE224" i="2"/>
  <c r="IE225" i="2"/>
  <c r="IE226" i="2"/>
  <c r="IE227" i="2"/>
  <c r="IE228" i="2"/>
  <c r="IE229" i="2"/>
  <c r="IE230" i="2"/>
  <c r="IE231" i="2"/>
  <c r="IE232" i="2"/>
  <c r="IE233" i="2"/>
  <c r="IE234" i="2"/>
  <c r="IE235" i="2"/>
  <c r="IE236" i="2"/>
  <c r="IE237" i="2"/>
  <c r="IE238" i="2"/>
  <c r="IE239" i="2"/>
  <c r="IE240" i="2"/>
  <c r="IE241" i="2"/>
  <c r="IE242" i="2"/>
  <c r="IE243" i="2"/>
  <c r="IE244" i="2"/>
  <c r="IE245" i="2"/>
  <c r="IE246" i="2"/>
  <c r="IE247" i="2"/>
  <c r="IE248" i="2"/>
  <c r="IE249" i="2"/>
  <c r="IE250" i="2"/>
  <c r="IE251" i="2"/>
  <c r="IE252" i="2"/>
  <c r="IE253" i="2"/>
  <c r="IE254" i="2"/>
  <c r="IE255" i="2"/>
  <c r="IE256" i="2"/>
  <c r="IE257" i="2"/>
  <c r="IE258" i="2"/>
  <c r="IE259" i="2"/>
  <c r="IE260" i="2"/>
  <c r="IE261" i="2"/>
  <c r="IE262" i="2"/>
  <c r="IE263" i="2"/>
  <c r="IE264" i="2"/>
  <c r="IE265" i="2"/>
  <c r="IE266" i="2"/>
  <c r="IE267" i="2"/>
  <c r="IE268" i="2"/>
  <c r="IE269" i="2"/>
  <c r="IE270" i="2"/>
  <c r="IE271" i="2"/>
  <c r="IE272" i="2"/>
  <c r="IE273" i="2"/>
  <c r="IE274" i="2"/>
  <c r="IE275" i="2"/>
  <c r="IE276" i="2"/>
  <c r="IE277" i="2"/>
  <c r="IE278" i="2"/>
  <c r="IE279" i="2"/>
  <c r="IE280" i="2"/>
  <c r="IE281" i="2"/>
  <c r="IE282" i="2"/>
  <c r="IE283" i="2"/>
  <c r="IE284" i="2"/>
  <c r="IE285" i="2"/>
  <c r="IE286" i="2"/>
  <c r="IE287" i="2"/>
  <c r="IE288" i="2"/>
  <c r="IE289" i="2"/>
  <c r="IE290" i="2"/>
  <c r="IE291" i="2"/>
  <c r="IE292" i="2"/>
  <c r="IE293" i="2"/>
  <c r="IE294" i="2"/>
  <c r="IE295" i="2"/>
  <c r="IE296" i="2"/>
  <c r="IE297" i="2"/>
  <c r="IE298" i="2"/>
  <c r="IE299" i="2"/>
  <c r="IE300" i="2"/>
  <c r="IE301" i="2"/>
  <c r="IE302" i="2"/>
  <c r="IE303" i="2"/>
  <c r="IE304" i="2"/>
  <c r="IE305" i="2"/>
  <c r="IE306" i="2"/>
  <c r="IE307" i="2"/>
  <c r="IE308" i="2"/>
  <c r="IE309" i="2"/>
  <c r="IE310" i="2"/>
  <c r="IE311" i="2"/>
  <c r="IE312" i="2"/>
  <c r="IE313" i="2"/>
  <c r="IE314" i="2"/>
  <c r="IE315" i="2"/>
  <c r="IE316" i="2"/>
  <c r="IE317" i="2"/>
  <c r="IE318" i="2"/>
  <c r="IE319" i="2"/>
  <c r="IE320" i="2"/>
  <c r="IE321" i="2"/>
  <c r="IE322" i="2"/>
  <c r="IE323" i="2"/>
  <c r="IE324" i="2"/>
  <c r="IE325" i="2"/>
  <c r="IE326" i="2"/>
  <c r="IE327" i="2"/>
  <c r="IE328" i="2"/>
  <c r="IE329" i="2"/>
  <c r="IE330" i="2"/>
  <c r="IE331" i="2"/>
  <c r="IE332" i="2"/>
  <c r="IE333" i="2"/>
  <c r="IE334" i="2"/>
  <c r="IE335" i="2"/>
  <c r="IE336" i="2"/>
  <c r="IE337" i="2"/>
  <c r="IE338" i="2"/>
  <c r="IE339" i="2"/>
  <c r="IE340" i="2"/>
  <c r="IE341" i="2"/>
  <c r="IE342" i="2"/>
  <c r="IE343" i="2"/>
  <c r="IE344" i="2"/>
  <c r="IE345" i="2"/>
  <c r="IE346" i="2"/>
  <c r="IE347" i="2"/>
  <c r="IE348" i="2"/>
  <c r="IE349" i="2"/>
  <c r="IE350" i="2"/>
  <c r="IE351" i="2"/>
  <c r="IE352" i="2"/>
  <c r="IE353" i="2"/>
  <c r="IE354" i="2"/>
  <c r="IE355" i="2"/>
  <c r="IE356" i="2"/>
  <c r="IE357" i="2"/>
  <c r="IE358" i="2"/>
  <c r="IE359" i="2"/>
  <c r="IE360" i="2"/>
  <c r="IE361" i="2"/>
  <c r="IE362" i="2"/>
  <c r="IE363" i="2"/>
  <c r="IE364" i="2"/>
  <c r="IE365" i="2"/>
  <c r="IE366" i="2"/>
  <c r="IE367" i="2"/>
  <c r="IE368" i="2"/>
  <c r="IE369" i="2"/>
  <c r="IE370" i="2"/>
  <c r="IE371" i="2"/>
  <c r="IE372" i="2"/>
  <c r="IE373" i="2"/>
  <c r="IE374" i="2"/>
  <c r="IE375" i="2"/>
  <c r="IE376" i="2"/>
  <c r="IE377" i="2"/>
  <c r="IE378" i="2"/>
  <c r="IE379" i="2"/>
  <c r="IE380" i="2"/>
  <c r="IE381" i="2"/>
  <c r="IE382" i="2"/>
  <c r="IE383" i="2"/>
  <c r="IE384" i="2"/>
  <c r="IE385" i="2"/>
  <c r="IE386" i="2"/>
  <c r="IE387" i="2"/>
  <c r="IE388" i="2"/>
  <c r="IE389" i="2"/>
  <c r="IE390" i="2"/>
  <c r="IE391" i="2"/>
  <c r="IE392" i="2"/>
  <c r="IE393" i="2"/>
  <c r="IE394" i="2"/>
  <c r="IE395" i="2"/>
  <c r="IE396" i="2"/>
  <c r="IE397" i="2"/>
  <c r="IE398" i="2"/>
  <c r="IE399" i="2"/>
  <c r="IE400" i="2"/>
  <c r="IE401" i="2"/>
  <c r="IE402" i="2"/>
  <c r="IE403" i="2"/>
  <c r="IE404" i="2"/>
  <c r="IE405" i="2"/>
  <c r="IE406" i="2"/>
  <c r="IE407" i="2"/>
  <c r="IE408" i="2"/>
  <c r="IE409" i="2"/>
  <c r="IE410" i="2"/>
  <c r="IE411" i="2"/>
  <c r="IE412" i="2"/>
  <c r="IE413" i="2"/>
  <c r="IE414" i="2"/>
  <c r="IE415" i="2"/>
  <c r="IE416" i="2"/>
  <c r="IE417" i="2"/>
  <c r="IE418" i="2"/>
  <c r="IE419" i="2"/>
  <c r="IE420" i="2"/>
  <c r="IE421" i="2"/>
  <c r="IE422" i="2"/>
  <c r="IE423" i="2"/>
  <c r="IE424" i="2"/>
  <c r="IE425" i="2"/>
  <c r="IE426" i="2"/>
  <c r="IE427" i="2"/>
  <c r="IE428" i="2"/>
  <c r="IE429" i="2"/>
  <c r="IE430" i="2"/>
  <c r="IE431" i="2"/>
  <c r="IE432" i="2"/>
  <c r="IE433" i="2"/>
  <c r="IE434" i="2"/>
  <c r="IE435" i="2"/>
  <c r="IE436" i="2"/>
  <c r="IE437" i="2"/>
  <c r="IE438" i="2"/>
  <c r="IE439" i="2"/>
  <c r="IE440" i="2"/>
  <c r="IE441" i="2"/>
  <c r="IE442" i="2"/>
  <c r="IE443" i="2"/>
  <c r="IE444" i="2"/>
  <c r="IE445" i="2"/>
  <c r="IE446" i="2"/>
  <c r="IE447" i="2"/>
  <c r="IE448" i="2"/>
  <c r="IE449" i="2"/>
  <c r="IE450" i="2"/>
  <c r="IE451" i="2"/>
  <c r="IE452" i="2"/>
  <c r="IE453" i="2"/>
  <c r="IE454" i="2"/>
  <c r="IE455" i="2"/>
  <c r="IE456" i="2"/>
  <c r="IE457" i="2"/>
  <c r="IE458" i="2"/>
  <c r="IE459" i="2"/>
  <c r="IE460" i="2"/>
  <c r="IE461" i="2"/>
  <c r="IE462" i="2"/>
  <c r="IE463" i="2"/>
  <c r="IE464" i="2"/>
  <c r="IE465" i="2"/>
  <c r="IE466" i="2"/>
  <c r="IE467" i="2"/>
  <c r="IE468" i="2"/>
  <c r="IE469" i="2"/>
  <c r="IE470" i="2"/>
  <c r="IE471" i="2"/>
  <c r="IE472" i="2"/>
  <c r="IE473" i="2"/>
  <c r="IE474" i="2"/>
  <c r="IE475" i="2"/>
  <c r="IE476" i="2"/>
  <c r="IE477" i="2"/>
  <c r="IE478" i="2"/>
  <c r="IE479" i="2"/>
  <c r="IE480" i="2"/>
  <c r="IE481" i="2"/>
  <c r="IE482" i="2"/>
  <c r="IE483" i="2"/>
  <c r="IE484" i="2"/>
  <c r="IE485" i="2"/>
  <c r="IE486" i="2"/>
  <c r="IE487" i="2"/>
  <c r="IE488" i="2"/>
  <c r="IE489" i="2"/>
  <c r="IE490" i="2"/>
  <c r="IE491" i="2"/>
  <c r="IE492" i="2"/>
  <c r="IE493" i="2"/>
  <c r="IE494" i="2"/>
  <c r="IE495" i="2"/>
  <c r="IE496" i="2"/>
  <c r="IE497" i="2"/>
  <c r="IE498" i="2"/>
  <c r="IE499" i="2"/>
  <c r="IE500" i="2"/>
  <c r="IE501" i="2"/>
  <c r="IE502" i="2"/>
  <c r="IE503" i="2"/>
  <c r="IE504" i="2"/>
  <c r="IE505" i="2"/>
  <c r="IE506" i="2"/>
  <c r="IE507" i="2"/>
  <c r="IE508" i="2"/>
  <c r="IE509" i="2"/>
  <c r="IE510" i="2"/>
  <c r="IE511" i="2"/>
  <c r="IE512" i="2"/>
  <c r="IE513" i="2"/>
  <c r="IE514" i="2"/>
  <c r="IE515" i="2"/>
  <c r="IE516" i="2"/>
  <c r="IE517" i="2"/>
  <c r="IE518" i="2"/>
  <c r="IE519" i="2"/>
  <c r="IE520" i="2"/>
  <c r="IE521" i="2"/>
  <c r="IE522" i="2"/>
  <c r="IE523" i="2"/>
  <c r="IE524" i="2"/>
  <c r="IE525" i="2"/>
  <c r="IE526" i="2"/>
  <c r="IE527" i="2"/>
  <c r="IE528" i="2"/>
  <c r="IE529" i="2"/>
  <c r="IE530" i="2"/>
  <c r="IE531" i="2"/>
  <c r="IE532" i="2"/>
  <c r="IE533" i="2"/>
  <c r="IE534" i="2"/>
  <c r="IE535" i="2"/>
  <c r="IE536" i="2"/>
  <c r="IE537" i="2"/>
  <c r="IE538" i="2"/>
  <c r="IE539" i="2"/>
  <c r="IE540" i="2"/>
  <c r="IE541" i="2"/>
  <c r="IE542" i="2"/>
  <c r="IE543" i="2"/>
  <c r="IE544" i="2"/>
  <c r="IE545" i="2"/>
  <c r="IE546" i="2"/>
  <c r="IE547" i="2"/>
  <c r="IE548" i="2"/>
  <c r="IE549" i="2"/>
  <c r="IE550" i="2"/>
  <c r="IE551" i="2"/>
  <c r="IE552" i="2"/>
  <c r="IE553" i="2"/>
  <c r="IE554" i="2"/>
  <c r="IE555" i="2"/>
  <c r="IE556" i="2"/>
  <c r="IE557" i="2"/>
  <c r="IE558" i="2"/>
  <c r="IE559" i="2"/>
  <c r="IE560" i="2"/>
  <c r="IE561" i="2"/>
  <c r="IE562" i="2"/>
  <c r="IE563" i="2"/>
  <c r="IE564" i="2"/>
  <c r="IE565" i="2"/>
  <c r="IE566" i="2"/>
  <c r="IE567" i="2"/>
  <c r="IE568" i="2"/>
  <c r="IE569" i="2"/>
  <c r="IE570" i="2"/>
  <c r="IE571" i="2"/>
  <c r="IE572" i="2"/>
  <c r="IE573" i="2"/>
  <c r="IE574" i="2"/>
  <c r="IE575" i="2"/>
  <c r="IE576" i="2"/>
  <c r="IE577" i="2"/>
  <c r="IE578" i="2"/>
  <c r="IE579" i="2"/>
  <c r="IE580" i="2"/>
  <c r="IE581" i="2"/>
  <c r="IE582" i="2"/>
  <c r="IE583" i="2"/>
  <c r="IE584" i="2"/>
  <c r="IE585" i="2"/>
  <c r="IE586" i="2"/>
  <c r="IE587" i="2"/>
  <c r="IE588" i="2"/>
  <c r="IE589" i="2"/>
  <c r="IE590" i="2"/>
  <c r="IE591" i="2"/>
  <c r="IE592" i="2"/>
  <c r="IE593" i="2"/>
  <c r="IE594" i="2"/>
  <c r="IE595" i="2"/>
  <c r="IE596" i="2"/>
  <c r="IE597" i="2"/>
  <c r="IE598" i="2"/>
  <c r="IE599" i="2"/>
  <c r="IE600" i="2"/>
  <c r="IE601" i="2"/>
  <c r="IE602" i="2"/>
  <c r="IE603" i="2"/>
  <c r="IE604" i="2"/>
  <c r="IE605" i="2"/>
  <c r="IE606" i="2"/>
  <c r="IE607" i="2"/>
  <c r="IE608" i="2"/>
  <c r="IE609" i="2"/>
  <c r="IE610" i="2"/>
  <c r="IE611" i="2"/>
  <c r="IE612" i="2"/>
  <c r="IE613" i="2"/>
  <c r="IE614" i="2"/>
  <c r="IE615" i="2"/>
  <c r="IE616" i="2"/>
  <c r="IE617" i="2"/>
  <c r="IE618" i="2"/>
  <c r="IE619" i="2"/>
  <c r="IE620" i="2"/>
  <c r="IE621" i="2"/>
  <c r="IE622" i="2"/>
  <c r="IE623" i="2"/>
  <c r="IE624" i="2"/>
  <c r="IE625" i="2"/>
  <c r="IE626" i="2"/>
  <c r="IE627" i="2"/>
  <c r="IE628" i="2"/>
  <c r="IE629" i="2"/>
  <c r="IE630" i="2"/>
  <c r="IE631" i="2"/>
  <c r="IE632" i="2"/>
  <c r="IE633" i="2"/>
  <c r="IE634" i="2"/>
  <c r="IE635" i="2"/>
  <c r="IE636" i="2"/>
  <c r="IE637" i="2"/>
  <c r="IE638" i="2"/>
  <c r="IE639" i="2"/>
  <c r="IE640" i="2"/>
  <c r="IE641" i="2"/>
  <c r="IE642" i="2"/>
  <c r="IE643" i="2"/>
  <c r="IE644" i="2"/>
  <c r="IE645" i="2"/>
  <c r="IE646" i="2"/>
  <c r="IE647" i="2"/>
  <c r="IE648" i="2"/>
  <c r="IE649" i="2"/>
  <c r="IE650" i="2"/>
  <c r="IE651" i="2"/>
  <c r="IE652" i="2"/>
  <c r="IE653" i="2"/>
  <c r="IE654" i="2"/>
  <c r="IE655" i="2"/>
  <c r="IE656" i="2"/>
  <c r="IE657" i="2"/>
  <c r="IE658" i="2"/>
  <c r="IE659" i="2"/>
  <c r="IE660" i="2"/>
  <c r="IE661" i="2"/>
  <c r="IE662" i="2"/>
  <c r="IE663" i="2"/>
  <c r="IE664" i="2"/>
  <c r="IE665" i="2"/>
  <c r="IE666" i="2"/>
  <c r="IE667" i="2"/>
  <c r="IE668" i="2"/>
  <c r="IE669" i="2"/>
  <c r="IE670" i="2"/>
  <c r="IE671" i="2"/>
  <c r="IE672" i="2"/>
  <c r="IE673" i="2"/>
  <c r="IE674" i="2"/>
  <c r="IE675" i="2"/>
  <c r="IE676" i="2"/>
  <c r="IE677" i="2"/>
  <c r="IE678" i="2"/>
  <c r="IE679" i="2"/>
  <c r="IE680" i="2"/>
  <c r="IE681" i="2"/>
  <c r="IE682" i="2"/>
  <c r="IE683" i="2"/>
  <c r="IE684" i="2"/>
  <c r="IE685" i="2"/>
  <c r="IE686" i="2"/>
  <c r="IE687" i="2"/>
  <c r="IE688" i="2"/>
  <c r="IE689" i="2"/>
  <c r="IE690" i="2"/>
  <c r="IE691" i="2"/>
  <c r="IE692" i="2"/>
  <c r="IE693" i="2"/>
  <c r="IE694" i="2"/>
  <c r="IE695" i="2"/>
  <c r="IE696" i="2"/>
  <c r="IE697" i="2"/>
  <c r="IE698" i="2"/>
  <c r="IE699" i="2"/>
  <c r="IE700" i="2"/>
  <c r="IE701" i="2"/>
  <c r="IE702" i="2"/>
  <c r="IE703" i="2"/>
  <c r="IE704" i="2"/>
  <c r="IE705" i="2"/>
  <c r="IE706" i="2"/>
  <c r="IE707" i="2"/>
  <c r="IE708" i="2"/>
  <c r="IE709" i="2"/>
  <c r="IE710" i="2"/>
  <c r="IE711" i="2"/>
  <c r="IE712" i="2"/>
  <c r="IE713" i="2"/>
  <c r="IE714" i="2"/>
  <c r="IE715" i="2"/>
  <c r="IE716" i="2"/>
  <c r="IE717" i="2"/>
  <c r="IE718" i="2"/>
  <c r="IE719" i="2"/>
  <c r="IE720" i="2"/>
  <c r="IE721" i="2"/>
  <c r="IE722" i="2"/>
  <c r="IE723" i="2"/>
  <c r="IE724" i="2"/>
  <c r="IE725" i="2"/>
  <c r="IE726" i="2"/>
  <c r="IE727" i="2"/>
  <c r="IE728" i="2"/>
  <c r="IE729" i="2"/>
  <c r="IE730" i="2"/>
  <c r="IE731" i="2"/>
  <c r="IE732" i="2"/>
  <c r="IE733" i="2"/>
  <c r="IE734" i="2"/>
  <c r="IE735" i="2"/>
  <c r="IE736" i="2"/>
  <c r="IE737" i="2"/>
  <c r="IE738" i="2"/>
  <c r="IE739" i="2"/>
  <c r="IE740" i="2"/>
  <c r="IE741" i="2"/>
  <c r="IE742" i="2"/>
  <c r="IE743" i="2"/>
  <c r="IE744" i="2"/>
  <c r="IE745" i="2"/>
  <c r="IE746" i="2"/>
  <c r="IE747" i="2"/>
  <c r="IE748" i="2"/>
  <c r="IE749" i="2"/>
  <c r="IE750" i="2"/>
  <c r="IE751" i="2"/>
  <c r="IE752" i="2"/>
  <c r="IE753" i="2"/>
  <c r="IE754" i="2"/>
  <c r="IE755" i="2"/>
  <c r="IE756" i="2"/>
  <c r="IE757" i="2"/>
  <c r="IE758" i="2"/>
  <c r="IE759" i="2"/>
  <c r="IE760" i="2"/>
  <c r="IE761" i="2"/>
  <c r="IE762" i="2"/>
  <c r="IE763" i="2"/>
  <c r="IE764" i="2"/>
  <c r="IE765" i="2"/>
  <c r="IE766" i="2"/>
  <c r="IE767" i="2"/>
  <c r="IE768" i="2"/>
  <c r="IE769" i="2"/>
  <c r="IE770" i="2"/>
  <c r="IE771" i="2"/>
  <c r="IE772" i="2"/>
  <c r="IE773" i="2"/>
  <c r="IE774" i="2"/>
  <c r="IE775" i="2"/>
  <c r="IE776" i="2"/>
  <c r="IE777" i="2"/>
  <c r="IE778" i="2"/>
  <c r="IE779" i="2"/>
  <c r="IE780" i="2"/>
  <c r="IE781" i="2"/>
  <c r="IE782" i="2"/>
  <c r="IE783" i="2"/>
  <c r="IE784" i="2"/>
  <c r="IE785" i="2"/>
  <c r="IE786" i="2"/>
  <c r="IE787" i="2"/>
  <c r="IE788" i="2"/>
  <c r="IE789" i="2"/>
  <c r="IE790" i="2"/>
  <c r="IE791" i="2"/>
  <c r="IE792" i="2"/>
  <c r="IE793" i="2"/>
  <c r="IE794" i="2"/>
  <c r="IE795" i="2"/>
  <c r="IE796" i="2"/>
  <c r="IE797" i="2"/>
  <c r="IE798" i="2"/>
  <c r="IE799" i="2"/>
  <c r="IE800" i="2"/>
  <c r="IE801" i="2"/>
  <c r="IE802" i="2"/>
  <c r="IE803" i="2"/>
  <c r="IE804" i="2"/>
  <c r="IE805" i="2"/>
  <c r="IE806" i="2"/>
  <c r="IE807" i="2"/>
  <c r="IE808" i="2"/>
  <c r="IE809" i="2"/>
  <c r="IE810" i="2"/>
  <c r="IE811" i="2"/>
  <c r="IE812" i="2"/>
  <c r="IE813" i="2"/>
  <c r="IE814" i="2"/>
  <c r="IE815" i="2"/>
  <c r="IE816" i="2"/>
  <c r="IE817" i="2"/>
  <c r="IE818" i="2"/>
  <c r="IE819" i="2"/>
  <c r="IE820" i="2"/>
  <c r="IE821" i="2"/>
  <c r="IE822" i="2"/>
  <c r="IE823" i="2"/>
  <c r="IE824" i="2"/>
  <c r="IE825" i="2"/>
  <c r="IE826" i="2"/>
  <c r="IE827" i="2"/>
  <c r="IE828" i="2"/>
  <c r="IE829" i="2"/>
  <c r="IE830" i="2"/>
  <c r="IE831" i="2"/>
  <c r="IE832" i="2"/>
  <c r="IE833" i="2"/>
  <c r="IE834" i="2"/>
  <c r="IE835" i="2"/>
  <c r="IE836" i="2"/>
  <c r="IE837" i="2"/>
  <c r="IE838" i="2"/>
  <c r="IE839" i="2"/>
  <c r="IE840" i="2"/>
  <c r="IE841" i="2"/>
  <c r="IE842" i="2"/>
  <c r="IE843" i="2"/>
  <c r="IE844" i="2"/>
  <c r="IE845" i="2"/>
  <c r="IE846" i="2"/>
  <c r="IE847" i="2"/>
  <c r="IE848" i="2"/>
  <c r="IE849" i="2"/>
  <c r="IE850" i="2"/>
  <c r="IE851" i="2"/>
  <c r="IE852" i="2"/>
  <c r="IE853" i="2"/>
  <c r="IE854" i="2"/>
  <c r="IE855" i="2"/>
  <c r="IE856" i="2"/>
  <c r="IE857" i="2"/>
  <c r="IE858" i="2"/>
  <c r="IE859" i="2"/>
  <c r="IE860" i="2"/>
  <c r="IE861" i="2"/>
  <c r="IE862" i="2"/>
  <c r="IE863" i="2"/>
  <c r="IE864" i="2"/>
  <c r="IE865" i="2"/>
  <c r="IE866" i="2"/>
  <c r="IE867" i="2"/>
  <c r="IE868" i="2"/>
  <c r="IE869" i="2"/>
  <c r="IE870" i="2"/>
  <c r="IE871" i="2"/>
  <c r="IE872" i="2"/>
  <c r="IE873" i="2"/>
  <c r="IE874" i="2"/>
  <c r="IE875" i="2"/>
  <c r="IE876" i="2"/>
  <c r="IE877" i="2"/>
  <c r="IE878" i="2"/>
  <c r="IE879" i="2"/>
  <c r="IE880" i="2"/>
  <c r="IE881" i="2"/>
  <c r="IE882" i="2"/>
  <c r="IE883" i="2"/>
  <c r="IE884" i="2"/>
  <c r="IE885" i="2"/>
  <c r="IE886" i="2"/>
  <c r="IE887" i="2"/>
  <c r="IE888" i="2"/>
  <c r="IE889" i="2"/>
  <c r="IE890" i="2"/>
  <c r="IE891" i="2"/>
  <c r="IE892" i="2"/>
  <c r="IE893" i="2"/>
  <c r="IE894" i="2"/>
  <c r="IE895" i="2"/>
  <c r="IE896" i="2"/>
  <c r="IE897" i="2"/>
  <c r="IE898" i="2"/>
  <c r="IE899" i="2"/>
  <c r="IE900" i="2"/>
  <c r="IE901" i="2"/>
  <c r="IE902" i="2"/>
  <c r="IE903" i="2"/>
  <c r="IE904" i="2"/>
  <c r="IE905" i="2"/>
  <c r="IE906" i="2"/>
  <c r="IE907" i="2"/>
  <c r="IE908" i="2"/>
  <c r="IE909" i="2"/>
  <c r="IE910" i="2"/>
  <c r="IE911" i="2"/>
  <c r="IE912" i="2"/>
  <c r="IE913" i="2"/>
  <c r="IE914" i="2"/>
  <c r="IE915" i="2"/>
  <c r="IE916" i="2"/>
  <c r="IE917" i="2"/>
  <c r="IE918" i="2"/>
  <c r="IE919" i="2"/>
  <c r="IE920" i="2"/>
  <c r="IE921" i="2"/>
  <c r="IE922" i="2"/>
  <c r="IE923" i="2"/>
  <c r="IE924" i="2"/>
  <c r="IE925" i="2"/>
  <c r="IE926" i="2"/>
  <c r="IE927" i="2"/>
  <c r="IE928" i="2"/>
  <c r="IE929" i="2"/>
  <c r="IE930" i="2"/>
  <c r="IE931" i="2"/>
  <c r="IE932" i="2"/>
  <c r="IE933" i="2"/>
  <c r="IE934" i="2"/>
  <c r="IE935" i="2"/>
  <c r="IE936" i="2"/>
  <c r="IE937" i="2"/>
  <c r="IE938" i="2"/>
  <c r="IE939" i="2"/>
  <c r="IE940" i="2"/>
  <c r="IE941" i="2"/>
  <c r="IE942" i="2"/>
  <c r="IE943" i="2"/>
  <c r="IE944" i="2"/>
  <c r="IE945" i="2"/>
  <c r="IE946" i="2"/>
  <c r="IE947" i="2"/>
  <c r="IE948" i="2"/>
  <c r="IE949" i="2"/>
  <c r="IE950" i="2"/>
  <c r="IE951" i="2"/>
  <c r="IE952" i="2"/>
  <c r="IE953" i="2"/>
  <c r="IE954" i="2"/>
  <c r="IE955" i="2"/>
  <c r="IE956" i="2"/>
  <c r="IE957" i="2"/>
  <c r="IE958" i="2"/>
  <c r="IE959" i="2"/>
  <c r="IE960" i="2"/>
  <c r="IE961" i="2"/>
  <c r="IE962" i="2"/>
  <c r="IE963" i="2"/>
  <c r="IE964" i="2"/>
  <c r="IE965" i="2"/>
  <c r="IE966" i="2"/>
  <c r="IE967" i="2"/>
  <c r="IE968" i="2"/>
  <c r="IE969" i="2"/>
  <c r="IE970" i="2"/>
  <c r="IE971" i="2"/>
  <c r="IE972" i="2"/>
  <c r="IE973" i="2"/>
  <c r="IE974" i="2"/>
  <c r="IE975" i="2"/>
  <c r="IE976" i="2"/>
  <c r="IE977" i="2"/>
  <c r="IE978" i="2"/>
  <c r="IE979" i="2"/>
  <c r="IE980" i="2"/>
  <c r="IE981" i="2"/>
  <c r="IE982" i="2"/>
  <c r="IE983" i="2"/>
  <c r="IE984" i="2"/>
  <c r="IE985" i="2"/>
  <c r="IE986" i="2"/>
  <c r="IE987" i="2"/>
  <c r="IE988" i="2"/>
  <c r="IE989" i="2"/>
  <c r="IE990" i="2"/>
  <c r="IE991" i="2"/>
  <c r="IE992" i="2"/>
  <c r="IE993" i="2"/>
  <c r="IE994" i="2"/>
  <c r="IE995" i="2"/>
  <c r="IE996" i="2"/>
  <c r="IE997" i="2"/>
  <c r="IE998" i="2"/>
  <c r="IE999" i="2"/>
  <c r="IE1000" i="2"/>
  <c r="IE1001" i="2"/>
  <c r="IE1002" i="2"/>
  <c r="IE1003" i="2"/>
  <c r="IE1004" i="2"/>
  <c r="IE1005" i="2"/>
  <c r="IE1006" i="2"/>
  <c r="IE1007" i="2"/>
  <c r="IE1008" i="2"/>
  <c r="IE1009" i="2"/>
  <c r="IE1010" i="2"/>
  <c r="IE1011" i="2"/>
  <c r="IE1012" i="2"/>
  <c r="IE1013" i="2"/>
  <c r="IE1014" i="2"/>
  <c r="IE1015" i="2"/>
  <c r="IE1016" i="2"/>
  <c r="IE1017" i="2"/>
  <c r="IE1018" i="2"/>
  <c r="IE1019" i="2"/>
  <c r="IE1020" i="2"/>
  <c r="IE1021" i="2"/>
  <c r="IE1022" i="2"/>
  <c r="IE1023" i="2"/>
  <c r="IE1024" i="2"/>
  <c r="IE1025" i="2"/>
  <c r="IE1026" i="2"/>
  <c r="IE1027" i="2"/>
  <c r="IE1028" i="2"/>
  <c r="IE1029" i="2"/>
  <c r="IE1030" i="2"/>
  <c r="IE1031" i="2"/>
  <c r="IE1032" i="2"/>
  <c r="IE1033" i="2"/>
  <c r="IE1034" i="2"/>
  <c r="IE1035" i="2"/>
  <c r="IE1036" i="2"/>
  <c r="IE1037" i="2"/>
  <c r="IE1038" i="2"/>
  <c r="IE1039" i="2"/>
  <c r="IE1040" i="2"/>
  <c r="IE1041" i="2"/>
  <c r="IE1042" i="2"/>
  <c r="IE1043" i="2"/>
  <c r="IE1044" i="2"/>
  <c r="IE1045" i="2"/>
  <c r="IE1046" i="2"/>
  <c r="IE1047" i="2"/>
  <c r="IE1048" i="2"/>
  <c r="IE1049" i="2"/>
  <c r="IE1050" i="2"/>
  <c r="IE1051" i="2"/>
  <c r="IE1052" i="2"/>
  <c r="IE1053" i="2"/>
  <c r="IE1054" i="2"/>
  <c r="IE1055" i="2"/>
  <c r="IE1056" i="2"/>
  <c r="IE1057" i="2"/>
  <c r="IE1058" i="2"/>
  <c r="IE1059" i="2"/>
  <c r="IE1060" i="2"/>
  <c r="IE1061" i="2"/>
  <c r="IE1062" i="2"/>
  <c r="IE1063" i="2"/>
  <c r="IE1064" i="2"/>
  <c r="IE1065" i="2"/>
  <c r="IE1066" i="2"/>
  <c r="IE1067" i="2"/>
  <c r="IE1068" i="2"/>
  <c r="IE1069" i="2"/>
  <c r="IE1070" i="2"/>
  <c r="IE1071" i="2"/>
  <c r="IE1072" i="2"/>
  <c r="IE1073" i="2"/>
  <c r="IE1074" i="2"/>
  <c r="IE1075" i="2"/>
  <c r="IE1076" i="2"/>
  <c r="IE1077" i="2"/>
  <c r="IE1078" i="2"/>
  <c r="IE1079" i="2"/>
  <c r="IE1080" i="2"/>
  <c r="IE1081" i="2"/>
  <c r="IE1082" i="2"/>
  <c r="IE1083" i="2"/>
  <c r="IE1084" i="2"/>
  <c r="IE1085" i="2"/>
  <c r="IE1086" i="2"/>
  <c r="IE1087" i="2"/>
  <c r="IE1088" i="2"/>
  <c r="IE1089" i="2"/>
  <c r="IE1090" i="2"/>
  <c r="IE1091" i="2"/>
  <c r="IE1092" i="2"/>
  <c r="IE1093" i="2"/>
  <c r="IE1094" i="2"/>
  <c r="IE1095" i="2"/>
  <c r="IE1096" i="2"/>
  <c r="IE1097" i="2"/>
  <c r="IE1098" i="2"/>
  <c r="IE1099" i="2"/>
  <c r="IE1100" i="2"/>
  <c r="IE1101" i="2"/>
  <c r="IE1102" i="2"/>
  <c r="IE1103" i="2"/>
  <c r="IE1104" i="2"/>
  <c r="IE1105" i="2"/>
  <c r="IE1106" i="2"/>
  <c r="IE1107" i="2"/>
  <c r="IE1108" i="2"/>
  <c r="IE1109" i="2"/>
  <c r="IE1110" i="2"/>
  <c r="IE1111" i="2"/>
  <c r="IE1112" i="2"/>
  <c r="IE1113" i="2"/>
  <c r="IE1114" i="2"/>
  <c r="IE1115" i="2"/>
  <c r="IE1116" i="2"/>
  <c r="IE1117" i="2"/>
  <c r="IE1118" i="2"/>
  <c r="IE1119" i="2"/>
  <c r="IE1120" i="2"/>
  <c r="IE1121" i="2"/>
  <c r="IE1122" i="2"/>
  <c r="IE1123" i="2"/>
  <c r="IE1124" i="2"/>
  <c r="IE1125" i="2"/>
  <c r="IE1126" i="2"/>
  <c r="IE1127" i="2"/>
  <c r="IE1128" i="2"/>
  <c r="IE1129" i="2"/>
  <c r="IE1130" i="2"/>
  <c r="IE1131" i="2"/>
  <c r="IE1132" i="2"/>
  <c r="IE1133" i="2"/>
  <c r="IE1134" i="2"/>
  <c r="IE1135" i="2"/>
  <c r="IE1136" i="2"/>
  <c r="IE1137" i="2"/>
  <c r="IE1138" i="2"/>
  <c r="IE1139" i="2"/>
  <c r="IE1140" i="2"/>
  <c r="IE1141" i="2"/>
  <c r="IE1142" i="2"/>
  <c r="IE1143" i="2"/>
  <c r="IE1144" i="2"/>
  <c r="IE1145" i="2"/>
  <c r="IE1146" i="2"/>
  <c r="IE1147" i="2"/>
  <c r="IE1148" i="2"/>
  <c r="IE1149" i="2"/>
  <c r="IE1150" i="2"/>
  <c r="IE1151" i="2"/>
  <c r="IE1152" i="2"/>
  <c r="IE1153" i="2"/>
  <c r="IE1154" i="2"/>
  <c r="IE1155" i="2"/>
  <c r="IE1156" i="2"/>
  <c r="IE1157" i="2"/>
  <c r="IE1158" i="2"/>
  <c r="IE1159" i="2"/>
  <c r="IE1160" i="2"/>
  <c r="IE1161" i="2"/>
  <c r="IE1162" i="2"/>
  <c r="IE1163" i="2"/>
  <c r="IE1164" i="2"/>
  <c r="IE1165" i="2"/>
  <c r="IE1166" i="2"/>
  <c r="IE1167" i="2"/>
  <c r="IE1168" i="2"/>
  <c r="IE1169" i="2"/>
  <c r="IE1170" i="2"/>
  <c r="IE1171" i="2"/>
  <c r="IE1172" i="2"/>
  <c r="IE1173" i="2"/>
  <c r="IE1174" i="2"/>
  <c r="IE1175" i="2"/>
  <c r="IE1176" i="2"/>
  <c r="IE1177" i="2"/>
  <c r="IE1178" i="2"/>
  <c r="IE1179" i="2"/>
  <c r="IE1180" i="2"/>
  <c r="IE1181" i="2"/>
  <c r="IE1182" i="2"/>
  <c r="IE1183" i="2"/>
  <c r="IE1184" i="2"/>
  <c r="IE1185" i="2"/>
  <c r="IE1186" i="2"/>
  <c r="IE1187" i="2"/>
  <c r="IE1188" i="2"/>
  <c r="IE1189" i="2"/>
  <c r="IE1190" i="2"/>
  <c r="IE1191" i="2"/>
  <c r="IE1192" i="2"/>
  <c r="IE1193" i="2"/>
  <c r="IE1194" i="2"/>
  <c r="IE1195" i="2"/>
  <c r="IE1196" i="2"/>
  <c r="IE1197" i="2"/>
  <c r="IE1198" i="2"/>
  <c r="IE1199" i="2"/>
  <c r="IE1200" i="2"/>
  <c r="IE1201" i="2"/>
  <c r="IE1202" i="2"/>
  <c r="IE1203" i="2"/>
  <c r="IE1204" i="2"/>
  <c r="IE1205" i="2"/>
  <c r="IE1206" i="2"/>
  <c r="IE1207" i="2"/>
  <c r="IE1208" i="2"/>
  <c r="IE1209" i="2"/>
  <c r="IE1210" i="2"/>
  <c r="IE1211" i="2"/>
  <c r="IE1212" i="2"/>
  <c r="IE1213" i="2"/>
  <c r="IE1214" i="2"/>
  <c r="IE1215" i="2"/>
  <c r="IE1216" i="2"/>
  <c r="IE1217" i="2"/>
  <c r="IE1218" i="2"/>
  <c r="IE1219" i="2"/>
  <c r="IE1220" i="2"/>
  <c r="IE1221" i="2"/>
  <c r="IE1222" i="2"/>
  <c r="IE1223" i="2"/>
  <c r="IE1224" i="2"/>
  <c r="IE1225" i="2"/>
  <c r="IE1226" i="2"/>
  <c r="IE1227" i="2"/>
  <c r="IE1228" i="2"/>
  <c r="IE1229" i="2"/>
  <c r="IE1230" i="2"/>
  <c r="IE1231" i="2"/>
  <c r="IE1232" i="2"/>
  <c r="IE1233" i="2"/>
  <c r="IE1234" i="2"/>
  <c r="IE1235" i="2"/>
  <c r="IE1236" i="2"/>
  <c r="IE1237" i="2"/>
  <c r="IE1238" i="2"/>
  <c r="IE1239" i="2"/>
  <c r="IE1240" i="2"/>
  <c r="IE1241" i="2"/>
  <c r="IE1242" i="2"/>
  <c r="IE1243" i="2"/>
  <c r="IE1244" i="2"/>
  <c r="IE1245" i="2"/>
  <c r="IE1246" i="2"/>
  <c r="IE1247" i="2"/>
  <c r="IE1248" i="2"/>
  <c r="IE1249" i="2"/>
  <c r="IE1250" i="2"/>
  <c r="IE1251" i="2"/>
  <c r="IE1252" i="2"/>
  <c r="IE1253" i="2"/>
  <c r="IE1254" i="2"/>
  <c r="IE1255" i="2"/>
  <c r="IE1256" i="2"/>
  <c r="IE1257" i="2"/>
  <c r="IE1258" i="2"/>
  <c r="IE1259" i="2"/>
  <c r="IE1260" i="2"/>
  <c r="IE1261" i="2"/>
  <c r="IE1262" i="2"/>
  <c r="IE1263" i="2"/>
  <c r="IE1264" i="2"/>
  <c r="IE1265" i="2"/>
  <c r="IE1266" i="2"/>
  <c r="IE1267" i="2"/>
  <c r="IE1268" i="2"/>
  <c r="IE1269" i="2"/>
  <c r="IE1270" i="2"/>
  <c r="IE1271" i="2"/>
  <c r="IE1272" i="2"/>
  <c r="IE1273" i="2"/>
  <c r="IE1274" i="2"/>
  <c r="IE1275" i="2"/>
  <c r="IE1276" i="2"/>
  <c r="IE1277" i="2"/>
  <c r="IE1278" i="2"/>
  <c r="IE1279" i="2"/>
  <c r="IE1280" i="2"/>
  <c r="IE1281" i="2"/>
  <c r="IE1282" i="2"/>
  <c r="IE1283" i="2"/>
  <c r="IE1284" i="2"/>
  <c r="IE1285" i="2"/>
  <c r="IE1286" i="2"/>
  <c r="IE1287" i="2"/>
  <c r="IE1288" i="2"/>
  <c r="IE1289" i="2"/>
  <c r="IE1290" i="2"/>
  <c r="IE1291" i="2"/>
  <c r="IE1292" i="2"/>
  <c r="IE1293" i="2"/>
  <c r="IE1294" i="2"/>
  <c r="IE1295" i="2"/>
  <c r="IE1296" i="2"/>
  <c r="IE1297" i="2"/>
  <c r="IE1298" i="2"/>
  <c r="IE1299" i="2"/>
  <c r="IE1300" i="2"/>
  <c r="IE1301" i="2"/>
  <c r="IE1302" i="2"/>
  <c r="IE1303" i="2"/>
  <c r="IE1304" i="2"/>
  <c r="IE1305" i="2"/>
  <c r="IE1306" i="2"/>
  <c r="IE1307" i="2"/>
  <c r="IE1308" i="2"/>
  <c r="IE1309" i="2"/>
  <c r="IE1310" i="2"/>
  <c r="IE1311" i="2"/>
  <c r="IE1312" i="2"/>
  <c r="IE1313" i="2"/>
  <c r="IE1314" i="2"/>
  <c r="IE1315" i="2"/>
  <c r="IE1316" i="2"/>
  <c r="IE1317" i="2"/>
  <c r="IE1318" i="2"/>
  <c r="IE1319" i="2"/>
  <c r="IE1320" i="2"/>
  <c r="IE1321" i="2"/>
  <c r="IE1322" i="2"/>
  <c r="IE1323" i="2"/>
  <c r="IE1324" i="2"/>
  <c r="IE1325" i="2"/>
  <c r="IE1326" i="2"/>
  <c r="IE1327" i="2"/>
  <c r="IE1328" i="2"/>
  <c r="IE1329" i="2"/>
  <c r="IE1330" i="2"/>
  <c r="IE1331" i="2"/>
  <c r="IE1332" i="2"/>
  <c r="IE1333" i="2"/>
  <c r="IE1334" i="2"/>
  <c r="IE1335" i="2"/>
  <c r="IE1336" i="2"/>
  <c r="IE1337" i="2"/>
  <c r="IE1338" i="2"/>
  <c r="IE1339" i="2"/>
  <c r="IE1340" i="2"/>
  <c r="IE1341" i="2"/>
  <c r="IE1342" i="2"/>
  <c r="IE1343" i="2"/>
  <c r="IE1344" i="2"/>
  <c r="IE1345" i="2"/>
  <c r="IE1346" i="2"/>
  <c r="IE1347" i="2"/>
  <c r="IE1348" i="2"/>
  <c r="IE1349" i="2"/>
  <c r="IE1350" i="2"/>
  <c r="IE1351" i="2"/>
  <c r="IE1352" i="2"/>
  <c r="IE1353" i="2"/>
  <c r="IE1354" i="2"/>
  <c r="IE1355" i="2"/>
  <c r="IE1356" i="2"/>
  <c r="IE1357" i="2"/>
  <c r="IE1358" i="2"/>
  <c r="IE1359" i="2"/>
  <c r="IE1360" i="2"/>
  <c r="IE1361" i="2"/>
  <c r="IE1362" i="2"/>
  <c r="IE1363" i="2"/>
  <c r="IE1364" i="2"/>
  <c r="IE1365" i="2"/>
  <c r="IE1366" i="2"/>
  <c r="IE1367" i="2"/>
  <c r="IE1368" i="2"/>
  <c r="IE1369" i="2"/>
  <c r="IE1370" i="2"/>
  <c r="IE1371" i="2"/>
  <c r="IE1372" i="2"/>
  <c r="IE1373" i="2"/>
  <c r="IE1374" i="2"/>
  <c r="IE1375" i="2"/>
  <c r="IE1376" i="2"/>
  <c r="IE1377" i="2"/>
  <c r="IE1378" i="2"/>
  <c r="IE1379" i="2"/>
  <c r="IE1380" i="2"/>
  <c r="IE1381" i="2"/>
  <c r="IE1382" i="2"/>
  <c r="IE3" i="2"/>
  <c r="BG44" i="2"/>
  <c r="BG45" i="2"/>
  <c r="BG46" i="2"/>
  <c r="BG47" i="2"/>
  <c r="BG48" i="2"/>
  <c r="BG43" i="2"/>
  <c r="BG35" i="2"/>
  <c r="BG36" i="2"/>
  <c r="BG37" i="2"/>
  <c r="BG38" i="2"/>
  <c r="BG39" i="2"/>
  <c r="BG40" i="2"/>
  <c r="BG41" i="2"/>
  <c r="BG42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4" i="2"/>
  <c r="GC3" i="2" l="1"/>
  <c r="HI3" i="2"/>
  <c r="GC4" i="2"/>
  <c r="HI4" i="2"/>
  <c r="ES5" i="2"/>
  <c r="ES6" i="2"/>
  <c r="F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tc={54E94F2C-7C35-4209-8E53-CECB2600D441}</author>
    <author>tc={A4B78A30-1E23-47E4-BD7B-375AC792D1D8}</author>
    <author>tc={7A9A99B6-1CA4-44E5-BAA3-9209A23253D4}</author>
    <author>tc={790BD931-16F2-46EA-8F93-2F1E2D540F07}</author>
    <author>tc={34FE6ECC-3044-406D-A487-E109CFB1C81B}</author>
  </authors>
  <commentList>
    <comment ref="B2" authorId="0" shapeId="0" xr:uid="{54E94F2C-7C35-4209-8E53-CECB2600D441}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Не допускается писать общие фразы, такие как "участвовал в ...", "Курс лекций", "Поездка в ..." и тому подобное. Только официальное наименование мероприятия без искажений,сокращений (если таковых не предусмотрено).</t>
        </r>
      </text>
    </comment>
    <comment ref="I2" authorId="1" shapeId="0" xr:uid="{A4B78A30-1E23-47E4-BD7B-375AC792D1D8}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АЦ:
В случае наличия</t>
        </r>
      </text>
    </comment>
    <comment ref="M2" authorId="2" shapeId="0" xr:uid="{7A9A99B6-1CA4-44E5-BAA3-9209A23253D4}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АЦ:
Отчество, в случае наличия</t>
        </r>
      </text>
    </comment>
    <comment ref="N2" authorId="3" shapeId="0" xr:uid="{790BD931-16F2-46EA-8F93-2F1E2D540F07}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АЦ:
для иностранных участников</t>
        </r>
      </text>
    </comment>
    <comment ref="O2" authorId="4" shapeId="0" xr:uid="{34FE6ECC-3044-406D-A487-E109CFB1C81B}">
      <text>
        <r>
          <rPr>
            <sz val="11"/>
            <color theme="1"/>
            <rFont val="Calibri"/>
            <family val="2"/>
            <charset val="204"/>
            <scheme val="minor"/>
          </rPr>
  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АЦ:
для иностранных участников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tudPIMEventType" type="5" refreshedVersion="6" minRefreshableVersion="3" deleted="1" saveData="1" credentials="none">
    <dbPr connection="" command="" commandType="3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1000000}" keepAlive="1" name="vm-as204 HDW_FA" type="5" refreshedVersion="6" deleted="1" background="1" saveData="1">
    <dbPr connection="" command=""/>
  </connection>
  <connection id="3" xr16:uid="{00000000-0015-0000-FFFF-FFFF02000000}" keepAlive="1" name="vm-as204 HDW_FA Campus" type="5" refreshedVersion="6" deleted="1" background="1" refreshOnLoad="1" saveData="1">
    <dbPr connection="" command="" commandType="3"/>
  </connection>
  <connection id="4" xr16:uid="{00000000-0015-0000-FFFF-FFFF03000000}" keepAlive="1" name="vm-as204 HDW_FA Country" type="5" refreshedVersion="6" deleted="1" background="1" refreshOnLoad="1" saveData="1">
    <dbPr connection="" command="" commandType="3"/>
  </connection>
  <connection id="5" xr16:uid="{00000000-0015-0000-FFFF-FFFF04000000}" keepAlive="1" name="vm-as204 HDW_FA EducationLevel" type="5" refreshedVersion="6" deleted="1" background="1" refreshOnLoad="1" saveData="1">
    <dbPr connection="" command="" commandType="3"/>
  </connection>
  <connection id="6" xr16:uid="{00000000-0015-0000-FFFF-FFFF05000000}" keepAlive="1" name="vm-as204 HDW_FA EducationPaymentType" type="5" refreshedVersion="6" deleted="1" background="1" refreshOnLoad="1" saveData="1">
    <dbPr connection="" command="" commandType="3"/>
  </connection>
  <connection id="7" xr16:uid="{00000000-0015-0000-FFFF-FFFF06000000}" keepAlive="1" name="vm-as204 HDW_FA EmploymentType" type="5" refreshedVersion="6" deleted="1" background="1" refreshOnLoad="1" saveData="1">
    <dbPr connection="" command="" commandType="3"/>
  </connection>
  <connection id="8" xr16:uid="{00000000-0015-0000-FFFF-FFFF07000000}" keepAlive="1" name="vm-as204 HDW_FA Faculty_all" type="5" refreshedVersion="6" deleted="1" background="1" saveData="1">
    <dbPr connection="" command="" commandType="3"/>
  </connection>
  <connection id="9" xr16:uid="{00000000-0015-0000-FFFF-FFFF08000000}" keepAlive="1" name="vm-as204 HDW_FA FacultyOrCampusForTitleList" type="5" refreshedVersion="6" deleted="1" background="1" refreshOnLoad="1" saveData="1">
    <dbPr connection="" command="" commandType="3"/>
  </connection>
  <connection id="10" xr16:uid="{00000000-0015-0000-FFFF-FFFF09000000}" keepAlive="1" name="vm-as204 HDW_FA Gender" type="5" refreshedVersion="6" deleted="1" background="1" refreshOnLoad="1" saveData="1">
    <dbPr connection="" command="" commandType="3"/>
  </connection>
  <connection id="11" xr16:uid="{00000000-0015-0000-FFFF-FFFF0A000000}" keepAlive="1" name="vm-as204 HDW_FA Period" type="5" refreshedVersion="6" deleted="1" background="1" saveData="1">
    <dbPr connection="" command="" commandType="3"/>
  </connection>
  <connection id="12" xr16:uid="{00000000-0015-0000-FFFF-FFFF0B000000}" keepAlive="1" name="vm-as204 HDW_FA PeriodBounds" type="5" refreshedVersion="6" deleted="1" background="1" refreshOnLoad="1" saveData="1">
    <dbPr connection="" command="" commandType="3"/>
  </connection>
  <connection id="13" xr16:uid="{00000000-0015-0000-FFFF-FFFF0C000000}" keepAlive="1" name="vm-as204 HDW_FA RegistryStatus" type="5" refreshedVersion="6" deleted="1" background="1" refreshOnLoad="1" saveData="1">
    <dbPr connection="" command="" commandType="3"/>
  </connection>
  <connection id="14" xr16:uid="{00000000-0015-0000-FFFF-FFFF0D000000}" keepAlive="1" name="vm-as204 HDW_FA SchoolHostOrganizationType" type="5" refreshedVersion="6" deleted="1" background="1" refreshOnLoad="1" saveData="1">
    <dbPr connection="" command="" commandType="3"/>
  </connection>
  <connection id="15" xr16:uid="{00000000-0015-0000-FFFF-FFFF0E000000}" keepAlive="1" name="vm-as204 HDW_FA SchoolParticipantOrganizationType" type="5" refreshedVersion="6" deleted="1" background="1" refreshOnLoad="1" saveData="1">
    <dbPr connection="" command="" commandType="3"/>
  </connection>
  <connection id="16" xr16:uid="{00000000-0015-0000-FFFF-FFFF0F000000}" keepAlive="1" name="vm-as204 HDW_FA SchoolParticipantType" type="5" refreshedVersion="6" deleted="1" background="1" refreshOnLoad="1" saveData="1">
    <dbPr connection="" command="" commandType="3"/>
  </connection>
  <connection id="17" xr16:uid="{00000000-0015-0000-FFFF-FFFF10000000}" keepAlive="1" name="vm-as204 HDW_FA SchoolStudyField" type="5" refreshedVersion="6" deleted="1" background="1" refreshOnLoad="1" saveData="1">
    <dbPr connection="" command="" commandType="3"/>
  </connection>
  <connection id="18" xr16:uid="{00000000-0015-0000-FFFF-FFFF11000000}" keepAlive="1" name="vm-as204 HDW_FA ScientificDegree" type="5" refreshedVersion="6" deleted="1" background="1" refreshOnLoad="1" saveData="1">
    <dbPr connection="" command="" commandType="3"/>
  </connection>
  <connection id="19" xr16:uid="{00000000-0015-0000-FFFF-FFFF12000000}" keepAlive="1" name="vm-as204 HDW_FA StaffMobilityConfirmationDocument" type="5" refreshedVersion="6" deleted="1" background="1" refreshOnLoad="1" saveData="1">
    <dbPr connection="" command="" commandType="3"/>
  </connection>
  <connection id="20" xr16:uid="{00000000-0015-0000-FFFF-FFFF13000000}" keepAlive="1" name="vm-as204 HDW_FA StaffPIMParticipantCategory" type="5" refreshedVersion="6" deleted="1" background="1" refreshOnLoad="1" saveData="1">
    <dbPr connection="" command="" commandType="3"/>
  </connection>
  <connection id="21" xr16:uid="{00000000-0015-0000-FFFF-FFFF14000000}" keepAlive="1" name="vm-as204 HDW_FA StaffPIMParticipantOrganizationType" type="5" refreshedVersion="6" deleted="1" background="1" refreshOnLoad="1" saveData="1">
    <dbPr connection="" command="" commandType="3"/>
  </connection>
  <connection id="22" xr16:uid="{00000000-0015-0000-FFFF-FFFF15000000}" keepAlive="1" name="vm-as204 HDW_FA StaffPIMPartnerOrganizationType" type="5" refreshedVersion="6" deleted="1" background="1" refreshOnLoad="1" saveData="1">
    <dbPr connection="" command="" commandType="3"/>
  </connection>
  <connection id="23" xr16:uid="{00000000-0015-0000-FFFF-FFFF16000000}" keepAlive="1" name="vm-as204 HDW_FA StaffPIMStudyOrder" type="5" refreshedVersion="6" deleted="1" background="1" refreshOnLoad="1" saveData="1">
    <dbPr connection="" command="" commandType="3"/>
  </connection>
  <connection id="24" xr16:uid="{00000000-0015-0000-FFFF-FFFF17000000}" keepAlive="1" name="vm-as204 HDW_FA StaffPOMHostOrganizationType" type="5" refreshedVersion="6" deleted="1" background="1" refreshOnLoad="1" saveData="1">
    <dbPr connection="" command="" commandType="3"/>
  </connection>
  <connection id="25" xr16:uid="{00000000-0015-0000-FFFF-FFFF18000000}" keepAlive="1" name="vm-as204 HDW_FA StaffPOMParticipantCategory" type="5" refreshedVersion="6" deleted="1" background="1" refreshOnLoad="1" saveData="1">
    <dbPr connection="" command="" commandType="3"/>
  </connection>
  <connection id="26" xr16:uid="{00000000-0015-0000-FFFF-FFFF19000000}" keepAlive="1" name="vm-as204 HDW_FA StaffPOMStudyField" type="5" refreshedVersion="6" deleted="1" background="1" refreshOnLoad="1" saveData="1">
    <dbPr connection="" command="" commandType="3"/>
  </connection>
  <connection id="27" xr16:uid="{00000000-0015-0000-FFFF-FFFF1A000000}" keepAlive="1" name="vm-as204 HDW_FA StudPIMPaymentType" type="5" refreshedVersion="6" deleted="1" background="1" refreshOnLoad="1" saveData="1">
    <dbPr connection="" command="" commandType="3"/>
  </connection>
  <connection id="28" xr16:uid="{00000000-0015-0000-FFFF-FFFF1B000000}" keepAlive="1" name="vm-as204 HDW_FA StudPIMType" type="5" refreshedVersion="6" deleted="1" background="1" refreshOnLoad="1" saveData="1">
    <dbPr connection="" command="" commandType="3"/>
  </connection>
  <connection id="29" xr16:uid="{00000000-0015-0000-FFFF-FFFF1C000000}" keepAlive="1" name="vm-as204 HDW_FA StudPOMOrganizationType" type="5" refreshedVersion="6" deleted="1" background="1" refreshOnLoad="1" saveData="1">
    <dbPr connection="" command="" commandType="3"/>
  </connection>
  <connection id="30" xr16:uid="{00000000-0015-0000-FFFF-FFFF1D000000}" keepAlive="1" name="vm-as204 HDW_FA StudPOMType" type="5" refreshedVersion="6" deleted="1" background="1" refreshOnLoad="1" saveData="1">
    <dbPr connection="" command="" commandType="3"/>
  </connection>
  <connection id="31" xr16:uid="{00000000-0015-0000-FFFF-FFFF1E000000}" keepAlive="1" name="vm-as204 HDW_FA StudyCourseInHSE" type="5" refreshedVersion="6" deleted="1" background="1" refreshOnLoad="1" saveData="1">
    <dbPr connection="" command="" commandType="3"/>
  </connection>
  <connection id="32" xr16:uid="{00000000-0015-0000-FFFF-FFFF1F000000}" keepAlive="1" name="vm-as204 HDW_FA StudyCourseInOtherUniv" type="5" refreshedVersion="6" deleted="1" background="1" refreshOnLoad="1" saveData="1">
    <dbPr connection="" command="" commandType="3"/>
  </connection>
  <connection id="33" xr16:uid="{00000000-0015-0000-FFFF-FFFF20000000}" keepAlive="1" name="vm-as204 HDW_FA StudyForm" type="5" refreshedVersion="6" deleted="1" background="1" refreshOnLoad="1" saveData="1">
    <dbPr connection="" command="" commandType="3"/>
  </connection>
  <connection id="34" xr16:uid="{00000000-0015-0000-FFFF-FFFF21000000}" keepAlive="1" name="vm-as204 HDW_FA v_SchoolParticipantCategory" type="5" refreshedVersion="6" deleted="1" background="1" refreshOnLoad="1" saveData="1">
    <dbPr connection="" command="" commandType="3"/>
  </connection>
  <connection id="35" xr16:uid="{00000000-0015-0000-FFFF-FFFF22000000}" keepAlive="1" name="vm-as204 HDW_FA v_StaffPOMType" type="5" refreshedVersion="6" deleted="1" background="1" saveData="1">
    <dbPr connection="" command="" commandType="3"/>
  </connection>
  <connection id="36" xr16:uid="{00000000-0015-0000-FFFF-FFFF23000000}" keepAlive="1" name="vm-as204 HDW_FA YesNo" type="5" refreshedVersion="6" deleted="1" background="1" refreshOnLoad="1" saveData="1">
    <dbPr connection="" command="" commandType="3"/>
  </connection>
  <connection id="37" xr16:uid="{00000000-0015-0000-FFFF-FFFF24000000}" keepAlive="1" name="vm-as204.staff.corp.local HDW_FA v_StaffPIMType" type="5" refreshedVersion="6" deleted="1" background="1" refreshOnLoad="1" saveData="1">
    <dbPr connection="" command="" commandType="3"/>
  </connection>
  <connection id="38" xr16:uid="{00000000-0015-0000-FFFF-FFFF25000000}" keepAlive="1" name="vm-as353 HDW_FA OlympEventType" type="5" refreshedVersion="6" minRefreshableVersion="3" deleted="1" refreshOnLoad="1" saveData="1">
    <dbPr connection="" command="" commandType="3"/>
  </connection>
  <connection id="39" xr16:uid="{00000000-0015-0000-FFFF-FFFF26000000}" keepAlive="1" name="vm-as353 HDW_FA OlympiadField" type="5" refreshedVersion="6" deleted="1" background="1" refreshOnLoad="1" saveData="1">
    <dbPr connection="" command="" commandType="3"/>
  </connection>
  <connection id="40" xr16:uid="{00000000-0015-0000-FFFF-FFFF27000000}" keepAlive="1" name="vm-as353 HDW_FA OlympiadParticipantRezult" type="5" refreshedVersion="6" minRefreshableVersion="3" deleted="1" refreshOnLoad="1" saveData="1">
    <dbPr connection="" command="" commandType="3"/>
  </connection>
  <connection id="41" xr16:uid="{00000000-0015-0000-FFFF-FFFF28000000}" keepAlive="1" name="vm-as353 HDW_FA OlympiadState" type="5" refreshedVersion="6" deleted="1" refreshOnLoad="1" saveData="1">
    <dbPr connection="" command="" commandType="3"/>
  </connection>
  <connection id="42" xr16:uid="{00000000-0015-0000-FFFF-FFFF29000000}" keepAlive="1" name="vm-as353 HDW_FA StaffPIMEventType" type="5" refreshedVersion="6" minRefreshableVersion="3" deleted="1" refreshOnLoad="1" saveData="1">
    <dbPr connection="" command="" commandType="3"/>
  </connection>
  <connection id="43" xr16:uid="{00000000-0015-0000-FFFF-FFFF2A000000}" keepAlive="1" name="vm-as353 HDW_FA StaffPIMMobilityCategory" type="5" refreshedVersion="6" minRefreshableVersion="3" deleted="1" refreshOnLoad="1" saveData="1">
    <dbPr connection="" command="" commandType="3"/>
  </connection>
  <connection id="44" xr16:uid="{00000000-0015-0000-FFFF-FFFF2B000000}" keepAlive="1" name="vm-as353 HDW_FA StaffPIMMobilityType" type="5" refreshedVersion="6" minRefreshableVersion="3" deleted="1" refreshOnLoad="1" saveData="1">
    <dbPr connection="" command=""/>
  </connection>
  <connection id="45" xr16:uid="{00000000-0015-0000-FFFF-FFFF2C000000}" keepAlive="1" name="vm-as353 HDW_FA StaffPIMParticipationExtent" type="5" refreshedVersion="6" minRefreshableVersion="3" deleted="1" refreshOnLoad="1" saveData="1">
    <dbPr connection="" command="" commandType="3"/>
  </connection>
  <connection id="46" xr16:uid="{00000000-0015-0000-FFFF-FFFF2D000000}" keepAlive="1" name="vm-as353 HDW_FA StaffPOMEventType" type="5" refreshedVersion="6" minRefreshableVersion="3" deleted="1" refreshOnLoad="1" saveData="1">
    <dbPr connection="" command="" commandType="3"/>
  </connection>
  <connection id="47" xr16:uid="{00000000-0015-0000-FFFF-FFFF2E000000}" keepAlive="1" name="vm-as353 HDW_FA StaffPOMFinancialSource" type="5" refreshedVersion="6" minRefreshableVersion="3" deleted="1" refreshOnLoad="1" saveData="1">
    <dbPr connection="" command="" commandType="3"/>
  </connection>
  <connection id="48" xr16:uid="{00000000-0015-0000-FFFF-FFFF2F000000}" keepAlive="1" name="vm-as353 HDW_FA StaffPOMMobilityCategory" type="5" refreshedVersion="6" minRefreshableVersion="3" deleted="1" refreshOnLoad="1" saveData="1">
    <dbPr connection="" command="" commandType="3"/>
  </connection>
  <connection id="49" xr16:uid="{00000000-0015-0000-FFFF-FFFF30000000}" keepAlive="1" name="vm-as353 HDW_FA StaffPOMMobilityCategory_MobilityType" type="5" refreshedVersion="6" minRefreshableVersion="3" deleted="1" refreshOnLoad="1" saveData="1">
    <dbPr connection="" command=""/>
  </connection>
  <connection id="50" xr16:uid="{00000000-0015-0000-FFFF-FFFF31000000}" keepAlive="1" name="vm-as353 HDW_FA StaffPOMParticipationExtent" type="5" refreshedVersion="6" minRefreshableVersion="3" deleted="1" refreshOnLoad="1" saveData="1">
    <dbPr connection="" command="" commandType="3"/>
  </connection>
  <connection id="51" xr16:uid="{00000000-0015-0000-FFFF-FFFF32000000}" keepAlive="1" name="vm-as353 HDW_FA StaffPOMPositionCategory" type="5" refreshedVersion="6" minRefreshableVersion="3" deleted="1" refreshOnLoad="1" saveData="1">
    <dbPr connection="" command=""/>
  </connection>
  <connection id="52" xr16:uid="{00000000-0015-0000-FFFF-FFFF33000000}" keepAlive="1" name="vm-as353 HDW_FA StaffPOMPositionCategory1" type="5" refreshedVersion="6" minRefreshableVersion="3" deleted="1" refreshOnLoad="1" saveData="1">
    <dbPr connection="" command=""/>
  </connection>
  <connection id="53" xr16:uid="{00000000-0015-0000-FFFF-FFFF34000000}" keepAlive="1" name="vm-as353 HDW_FA StudMobilityCategory" type="5" refreshedVersion="6" minRefreshableVersion="3" deleted="1" refreshOnLoad="1" saveData="1">
    <dbPr connection="" command="" commandType="3"/>
  </connection>
  <connection id="54" xr16:uid="{00000000-0015-0000-FFFF-FFFF35000000}" keepAlive="1" name="vm-as353 HDW_FA StudMobilityCategory_MobilityType" type="5" refreshedVersion="6" minRefreshableVersion="3" deleted="1" refreshOnLoad="1" saveData="1">
    <dbPr connection="" command=""/>
  </connection>
  <connection id="55" xr16:uid="{00000000-0015-0000-FFFF-FFFF36000000}" keepAlive="1" name="vm-as353 HDW_FA StudParticipationExtent" type="5" refreshedVersion="6" minRefreshableVersion="3" deleted="1" refreshOnLoad="1" saveData="1">
    <dbPr connection="" command="" commandType="3"/>
  </connection>
  <connection id="56" xr16:uid="{00000000-0015-0000-FFFF-FFFF37000000}" keepAlive="1" name="vm-as353 HDW_FA StudPOMEventType" type="5" refreshedVersion="6" minRefreshableVersion="3" deleted="1" refreshOnLoad="1" saveData="1">
    <dbPr connection="" command="" commandType="3"/>
  </connection>
  <connection id="57" xr16:uid="{00000000-0015-0000-FFFF-FFFF38000000}" keepAlive="1" name="Запрос — Москва" description="Соединение с запросом &quot;Москва&quot; в книге." type="5" refreshedVersion="6" background="1" saveData="1">
    <dbPr connection="Provider=Microsoft.Mashup.OleDb.1;Data Source=$Workbook$;Location=Москва;Extended Properties=&quot;&quot;" command="SELECT * FROM [Москва]"/>
  </connection>
  <connection id="58" xr16:uid="{00000000-0015-0000-FFFF-FFFF39000000}" keepAlive="1" name="Запрос — НижнийНовгород" description="Соединение с запросом &quot;НижнийНовгород&quot; в книге." type="5" refreshedVersion="6" background="1" saveData="1">
    <dbPr connection="Provider=Microsoft.Mashup.OleDb.1;Data Source=$Workbook$;Location=НижнийНовгород;Extended Properties=&quot;&quot;" command="SELECT * FROM [НижнийНовгород]"/>
  </connection>
  <connection id="59" xr16:uid="{00000000-0015-0000-FFFF-FFFF3A000000}" keepAlive="1" name="Запрос — Пермь" description="Соединение с запросом &quot;Пермь&quot; в книге." type="5" refreshedVersion="6" background="1" saveData="1">
    <dbPr connection="Provider=Microsoft.Mashup.OleDb.1;Data Source=$Workbook$;Location=Пермь;Extended Properties=&quot;&quot;" command="SELECT * FROM [Пермь]"/>
  </connection>
  <connection id="60" xr16:uid="{00000000-0015-0000-FFFF-FFFF3B000000}" keepAlive="1" name="Запрос — РеестрМероприятий" description="Соединение с запросом &quot;РеестрМероприятий&quot; в книге." type="5" refreshedVersion="6" background="1" saveData="1">
    <dbPr connection="Provider=Microsoft.Mashup.OleDb.1;Data Source=$Workbook$;Location=РеестрМероприятий;Extended Properties=&quot;&quot;" command="SELECT * FROM [РеестрМероприятий]"/>
  </connection>
  <connection id="61" xr16:uid="{00000000-0015-0000-FFFF-FFFF3C000000}" keepAlive="1" name="Запрос — РеестрОрганизаций" description="Соединение с запросом &quot;РеестрОрганизаций&quot; в книге." type="5" refreshedVersion="6" background="1" saveData="1">
    <dbPr connection="Provider=Microsoft.Mashup.OleDb.1;Data Source=$Workbook$;Location=РеестрОрганизаций;Extended Properties=&quot;&quot;" command="SELECT * FROM [РеестрОрганизаций]"/>
  </connection>
  <connection id="62" xr16:uid="{00000000-0015-0000-FFFF-FFFF3D000000}" keepAlive="1" name="Запрос — СанктПетербург" description="Соединение с запросом &quot;СанктПетербург&quot; в книге." type="5" refreshedVersion="6" background="1" saveData="1">
    <dbPr connection="Provider=Microsoft.Mashup.OleDb.1;Data Source=$Workbook$;Location=СанктПетербург;Extended Properties=&quot;&quot;" command="SELECT * FROM [СанктПетербург]"/>
  </connection>
</connections>
</file>

<file path=xl/sharedStrings.xml><?xml version="1.0" encoding="utf-8"?>
<sst xmlns="http://schemas.openxmlformats.org/spreadsheetml/2006/main" count="6928" uniqueCount="2969">
  <si>
    <t>справочник</t>
  </si>
  <si>
    <t>Наименование мероприятия</t>
  </si>
  <si>
    <t>Категория мероприятия</t>
  </si>
  <si>
    <t>Тип мероприятия</t>
  </si>
  <si>
    <t>Формат проведения мероприятия</t>
  </si>
  <si>
    <t>Академическое направление мероприятия</t>
  </si>
  <si>
    <t>Организатор мероприятия от НИУ ВШЭ</t>
  </si>
  <si>
    <t>Наименование организации, соорганизатора мероприятия</t>
  </si>
  <si>
    <t>Соорганизатор мероприятия является партнером НИУ ВШЭ</t>
  </si>
  <si>
    <t>Кампус организатора мероприятия от НИУ ВШЭ</t>
  </si>
  <si>
    <t>Пол</t>
  </si>
  <si>
    <t>Ученая степень</t>
  </si>
  <si>
    <t>Гражданство</t>
  </si>
  <si>
    <t>Представляет НИУ ВШЭ</t>
  </si>
  <si>
    <t>Примечание</t>
  </si>
  <si>
    <t>01</t>
  </si>
  <si>
    <t>научное</t>
  </si>
  <si>
    <t>Москва</t>
  </si>
  <si>
    <t>женский</t>
  </si>
  <si>
    <t>Бакалавриат</t>
  </si>
  <si>
    <t>02</t>
  </si>
  <si>
    <t>образовательное</t>
  </si>
  <si>
    <t>онлайн</t>
  </si>
  <si>
    <t>Нижний Новгород</t>
  </si>
  <si>
    <t>мужской</t>
  </si>
  <si>
    <t>Специалитет</t>
  </si>
  <si>
    <t>03</t>
  </si>
  <si>
    <t>иное</t>
  </si>
  <si>
    <t>Пермь</t>
  </si>
  <si>
    <t>Магистратура</t>
  </si>
  <si>
    <t>04</t>
  </si>
  <si>
    <t>Санкт-Петербург</t>
  </si>
  <si>
    <t>Аспирантура</t>
  </si>
  <si>
    <t>05</t>
  </si>
  <si>
    <t>06</t>
  </si>
  <si>
    <t>конференция</t>
  </si>
  <si>
    <t>07</t>
  </si>
  <si>
    <t>08</t>
  </si>
  <si>
    <t>09</t>
  </si>
  <si>
    <t>10</t>
  </si>
  <si>
    <t>11</t>
  </si>
  <si>
    <t>12</t>
  </si>
  <si>
    <t>презентация</t>
  </si>
  <si>
    <t>профориентационное мероприятие</t>
  </si>
  <si>
    <t>Степень участия в мероприятии</t>
  </si>
  <si>
    <t>Тип организации, которую представляет участник</t>
  </si>
  <si>
    <t>Форма обучения
(для обучающихся)</t>
  </si>
  <si>
    <t>Должность 
(для работающих)</t>
  </si>
  <si>
    <t>очная</t>
  </si>
  <si>
    <t>очно-заочная</t>
  </si>
  <si>
    <t>заочная</t>
  </si>
  <si>
    <t>бюджет</t>
  </si>
  <si>
    <t>внебюджет</t>
  </si>
  <si>
    <t>преподавательская</t>
  </si>
  <si>
    <t>административная</t>
  </si>
  <si>
    <t>государственная структура: ВО</t>
  </si>
  <si>
    <t>государственная структура: научная</t>
  </si>
  <si>
    <t>государственная структура: иное</t>
  </si>
  <si>
    <t>некоммерческая структура: ВО</t>
  </si>
  <si>
    <t>некоммерческая структура: научная</t>
  </si>
  <si>
    <t>некоммерческая структура: иное</t>
  </si>
  <si>
    <t>коммерческая структура</t>
  </si>
  <si>
    <t>нет степени</t>
  </si>
  <si>
    <t>кандидат наук</t>
  </si>
  <si>
    <t>доктор наук</t>
  </si>
  <si>
    <t>докладчик</t>
  </si>
  <si>
    <t>исследователь</t>
  </si>
  <si>
    <t>матем. и естественные науки</t>
  </si>
  <si>
    <t>мультинаправленное</t>
  </si>
  <si>
    <t>компьютерные науки</t>
  </si>
  <si>
    <t>технические науки</t>
  </si>
  <si>
    <t>сельское хозяйство</t>
  </si>
  <si>
    <t>медицинские науки</t>
  </si>
  <si>
    <t>искусство и культура</t>
  </si>
  <si>
    <t>гуманитарные науки</t>
  </si>
  <si>
    <t>психология</t>
  </si>
  <si>
    <t>педагогика</t>
  </si>
  <si>
    <t>социальные науки</t>
  </si>
  <si>
    <t>экономика и бизнес</t>
  </si>
  <si>
    <t>Собственные средства участника</t>
  </si>
  <si>
    <t>Категория занятости</t>
  </si>
  <si>
    <t>аспирант</t>
  </si>
  <si>
    <t>Тип занятости</t>
  </si>
  <si>
    <t>Наименование организации, 
которую представляет участник</t>
  </si>
  <si>
    <t>участник</t>
  </si>
  <si>
    <t>смешанный - очный / онлайн</t>
  </si>
  <si>
    <t>Форма оплаты обучения
(для обучающихся)</t>
  </si>
  <si>
    <t>Источник финансирования участия в мероприятии</t>
  </si>
  <si>
    <t>РФ</t>
  </si>
  <si>
    <t>курс, лекции</t>
  </si>
  <si>
    <t>выставка, ярмарка</t>
  </si>
  <si>
    <t>семинар, воркшоп</t>
  </si>
  <si>
    <t>конференция, симпозиум, конгресс</t>
  </si>
  <si>
    <t>круглый стол, форум</t>
  </si>
  <si>
    <t>школа</t>
  </si>
  <si>
    <t>исследования, научные проекты</t>
  </si>
  <si>
    <t>конкурс, олимпиада</t>
  </si>
  <si>
    <t>организация академических партнерств</t>
  </si>
  <si>
    <t>стажировка, практика</t>
  </si>
  <si>
    <t>повышение квалификации</t>
  </si>
  <si>
    <t>очный (в НИУ ВШЭ)</t>
  </si>
  <si>
    <t>очный (вне НИУ ВШЭ)</t>
  </si>
  <si>
    <t>ФИО участника 
(русск.)</t>
  </si>
  <si>
    <t>Last name (англ.)</t>
  </si>
  <si>
    <t>First name (англ.)</t>
  </si>
  <si>
    <t>Период ввода данных
(месяц)</t>
  </si>
  <si>
    <t>Год рождения</t>
  </si>
  <si>
    <t>Страна, где расположена 
организация, которую 
представляет участник</t>
  </si>
  <si>
    <t>Уровень получаемого образования
(для обучающихся)</t>
  </si>
  <si>
    <t>Средства НИУ ВШЭ</t>
  </si>
  <si>
    <t>Средства организации участника</t>
  </si>
  <si>
    <t>Факультет права</t>
  </si>
  <si>
    <t>PhD</t>
  </si>
  <si>
    <t>PhD; доктор наук</t>
  </si>
  <si>
    <t>Япония</t>
  </si>
  <si>
    <t>США</t>
  </si>
  <si>
    <t>Дания</t>
  </si>
  <si>
    <t>Нидерланды</t>
  </si>
  <si>
    <t>Франция</t>
  </si>
  <si>
    <t>Бразилия</t>
  </si>
  <si>
    <t>Австрия</t>
  </si>
  <si>
    <t>Швеция</t>
  </si>
  <si>
    <t>Диплом</t>
  </si>
  <si>
    <t>Сертификат</t>
  </si>
  <si>
    <t>Свидетельство</t>
  </si>
  <si>
    <t>Удостоверение</t>
  </si>
  <si>
    <t>Подтверждение
(если предусмотрено)</t>
  </si>
  <si>
    <t>рабочая встреча</t>
  </si>
  <si>
    <t>Юрисконсульт 1 категории</t>
  </si>
  <si>
    <t>271</t>
  </si>
  <si>
    <t>Юрисконсульт</t>
  </si>
  <si>
    <t>270</t>
  </si>
  <si>
    <t>Электроник 2 категории</t>
  </si>
  <si>
    <t>178</t>
  </si>
  <si>
    <t>Электроник 1 категории</t>
  </si>
  <si>
    <t>177</t>
  </si>
  <si>
    <t>Электромонтер по ремонту и обслуживанию электрооборудования</t>
  </si>
  <si>
    <t>136</t>
  </si>
  <si>
    <t>Электрогазосварщик</t>
  </si>
  <si>
    <t>135</t>
  </si>
  <si>
    <t>Эксперт</t>
  </si>
  <si>
    <t>152</t>
  </si>
  <si>
    <t>Экспедитор</t>
  </si>
  <si>
    <t>134</t>
  </si>
  <si>
    <t>Экономист</t>
  </si>
  <si>
    <t>269</t>
  </si>
  <si>
    <t>Штукатур</t>
  </si>
  <si>
    <t>133</t>
  </si>
  <si>
    <t>Шеф-редактор</t>
  </si>
  <si>
    <t>268</t>
  </si>
  <si>
    <t>Швея</t>
  </si>
  <si>
    <t>132</t>
  </si>
  <si>
    <t>Художественный редактор</t>
  </si>
  <si>
    <t>267</t>
  </si>
  <si>
    <t>Фельдшер</t>
  </si>
  <si>
    <t>266</t>
  </si>
  <si>
    <t>Ученый секретарь</t>
  </si>
  <si>
    <t>145</t>
  </si>
  <si>
    <t>Учебный мастер</t>
  </si>
  <si>
    <t>35</t>
  </si>
  <si>
    <t>Уборщик служебных помещений</t>
  </si>
  <si>
    <t>131</t>
  </si>
  <si>
    <t>Уборщик производственных и служебных помещений</t>
  </si>
  <si>
    <t>130</t>
  </si>
  <si>
    <t>Уборщик мусоропроводов</t>
  </si>
  <si>
    <t>129</t>
  </si>
  <si>
    <t>Тракторист-машинист</t>
  </si>
  <si>
    <t>128</t>
  </si>
  <si>
    <t>Товаровед</t>
  </si>
  <si>
    <t>265</t>
  </si>
  <si>
    <t>Технический редактор</t>
  </si>
  <si>
    <t>264</t>
  </si>
  <si>
    <t>Техник-программист</t>
  </si>
  <si>
    <t>176</t>
  </si>
  <si>
    <t>Техник 1 категории</t>
  </si>
  <si>
    <t>175</t>
  </si>
  <si>
    <t>Техник</t>
  </si>
  <si>
    <t>174</t>
  </si>
  <si>
    <t>Сторож (вахтер)</t>
  </si>
  <si>
    <t>127</t>
  </si>
  <si>
    <t>Столяр</t>
  </si>
  <si>
    <t>126</t>
  </si>
  <si>
    <t>Статистик</t>
  </si>
  <si>
    <t>263</t>
  </si>
  <si>
    <t>Старший преподаватель</t>
  </si>
  <si>
    <t>84</t>
  </si>
  <si>
    <t>Старший научный сотрудник</t>
  </si>
  <si>
    <t>144</t>
  </si>
  <si>
    <t>АХП</t>
  </si>
  <si>
    <t>Старший лаборант</t>
  </si>
  <si>
    <t>34</t>
  </si>
  <si>
    <t>Старший инспектор по контролю за исполнением поручений</t>
  </si>
  <si>
    <t>262</t>
  </si>
  <si>
    <t>Старший инженер</t>
  </si>
  <si>
    <t>173</t>
  </si>
  <si>
    <t>Старший диспетчер</t>
  </si>
  <si>
    <t>125</t>
  </si>
  <si>
    <t>Старший директор по финансовой работе</t>
  </si>
  <si>
    <t>75</t>
  </si>
  <si>
    <t>Старший директор по связям с общественностью</t>
  </si>
  <si>
    <t>74</t>
  </si>
  <si>
    <t>Старший директор по информационным технологиям</t>
  </si>
  <si>
    <t>73</t>
  </si>
  <si>
    <t>Старший директор по взаимодействию с органами власти</t>
  </si>
  <si>
    <t>72</t>
  </si>
  <si>
    <t>Старший директор по административной работе</t>
  </si>
  <si>
    <t>71</t>
  </si>
  <si>
    <t>392</t>
  </si>
  <si>
    <t>Старший дежурный по общежитию</t>
  </si>
  <si>
    <t>124</t>
  </si>
  <si>
    <t>Специальный корреспондент</t>
  </si>
  <si>
    <t>Ямайка</t>
  </si>
  <si>
    <t>388</t>
  </si>
  <si>
    <t>Старший администратор дежурный</t>
  </si>
  <si>
    <t>123</t>
  </si>
  <si>
    <t>Специалист по связям с общественностью</t>
  </si>
  <si>
    <t>Южная Осетия</t>
  </si>
  <si>
    <t>896</t>
  </si>
  <si>
    <t>Старший администратор</t>
  </si>
  <si>
    <t>86</t>
  </si>
  <si>
    <t>Специалист по кадрам 2 категории</t>
  </si>
  <si>
    <t>Южная Джорджия и Южные Сандвичевы острова</t>
  </si>
  <si>
    <t>239</t>
  </si>
  <si>
    <t>Стажер-исследователь</t>
  </si>
  <si>
    <t>172</t>
  </si>
  <si>
    <t>Специалист по кадрам 1 категории</t>
  </si>
  <si>
    <t>Южная Африка</t>
  </si>
  <si>
    <t>710</t>
  </si>
  <si>
    <t>261</t>
  </si>
  <si>
    <t>Специалист по кадрам</t>
  </si>
  <si>
    <t>Эфиопия</t>
  </si>
  <si>
    <t>231</t>
  </si>
  <si>
    <t>Специалист по учебно-методической работе 2 категории</t>
  </si>
  <si>
    <t>33</t>
  </si>
  <si>
    <t>Советник</t>
  </si>
  <si>
    <t>Эстония</t>
  </si>
  <si>
    <t>233</t>
  </si>
  <si>
    <t>Специалист по учебно-методической работе 1 категории</t>
  </si>
  <si>
    <t>32</t>
  </si>
  <si>
    <t>Руководитель секретариата</t>
  </si>
  <si>
    <t>Эритрея</t>
  </si>
  <si>
    <t>232</t>
  </si>
  <si>
    <t>Специалист по учебно-методической работе</t>
  </si>
  <si>
    <t>31</t>
  </si>
  <si>
    <t>Руководитель коллектива</t>
  </si>
  <si>
    <t>Эландские острова</t>
  </si>
  <si>
    <t>248</t>
  </si>
  <si>
    <t>260</t>
  </si>
  <si>
    <t>Режиссер видеомонтажа</t>
  </si>
  <si>
    <t>Экваториальная Гвинея</t>
  </si>
  <si>
    <t>226</t>
  </si>
  <si>
    <t>259</t>
  </si>
  <si>
    <t>Редактор 1 категории</t>
  </si>
  <si>
    <t>Эквадор</t>
  </si>
  <si>
    <t>218</t>
  </si>
  <si>
    <t>258</t>
  </si>
  <si>
    <t>Редактор</t>
  </si>
  <si>
    <t>Шри-Ланка</t>
  </si>
  <si>
    <t>257</t>
  </si>
  <si>
    <t>Психолог</t>
  </si>
  <si>
    <t>Шпицберген и Ян Майен</t>
  </si>
  <si>
    <t>744</t>
  </si>
  <si>
    <t>Социальный педагог</t>
  </si>
  <si>
    <t>30</t>
  </si>
  <si>
    <t>Продюсер</t>
  </si>
  <si>
    <t>752</t>
  </si>
  <si>
    <t>256</t>
  </si>
  <si>
    <t>Помощник старшего директора</t>
  </si>
  <si>
    <t>Швейцария</t>
  </si>
  <si>
    <t>756</t>
  </si>
  <si>
    <t>Слесарь-сантехник</t>
  </si>
  <si>
    <t>122</t>
  </si>
  <si>
    <t>Помощник ректора</t>
  </si>
  <si>
    <t>Чили</t>
  </si>
  <si>
    <t>Секретарь</t>
  </si>
  <si>
    <t>184</t>
  </si>
  <si>
    <t>Помощник проректора</t>
  </si>
  <si>
    <t>Чешская республика</t>
  </si>
  <si>
    <t>203</t>
  </si>
  <si>
    <t>Руководитель школы</t>
  </si>
  <si>
    <t>29</t>
  </si>
  <si>
    <t>Помощник первого проректора</t>
  </si>
  <si>
    <t>Черногория</t>
  </si>
  <si>
    <t>499</t>
  </si>
  <si>
    <t>Руководитель центра</t>
  </si>
  <si>
    <t>189</t>
  </si>
  <si>
    <t>Помощник научного руководителя</t>
  </si>
  <si>
    <t>Чад</t>
  </si>
  <si>
    <t>148</t>
  </si>
  <si>
    <t>255</t>
  </si>
  <si>
    <t>Помощник директора</t>
  </si>
  <si>
    <t>Центрально-Африканская Республика</t>
  </si>
  <si>
    <t>140</t>
  </si>
  <si>
    <t>Руководитель проекта</t>
  </si>
  <si>
    <t>196</t>
  </si>
  <si>
    <t>Обозреватель</t>
  </si>
  <si>
    <t>Хорватия</t>
  </si>
  <si>
    <t>191</t>
  </si>
  <si>
    <t>254</t>
  </si>
  <si>
    <t>Начальник участка</t>
  </si>
  <si>
    <t>Французские южные территории</t>
  </si>
  <si>
    <t>Руководитель департамента</t>
  </si>
  <si>
    <t>28</t>
  </si>
  <si>
    <t>Начальник лагеря</t>
  </si>
  <si>
    <t>Французская Полинезия</t>
  </si>
  <si>
    <t>Руководитель группы</t>
  </si>
  <si>
    <t>195</t>
  </si>
  <si>
    <t>Научный редактор</t>
  </si>
  <si>
    <t>Французская Гвиана</t>
  </si>
  <si>
    <t>Референт</t>
  </si>
  <si>
    <t>183</t>
  </si>
  <si>
    <t>Менеджер по рекламе</t>
  </si>
  <si>
    <t>250</t>
  </si>
  <si>
    <t>Ректор</t>
  </si>
  <si>
    <t>70</t>
  </si>
  <si>
    <t>Медицинская сестра</t>
  </si>
  <si>
    <t>Фолклендские острова</t>
  </si>
  <si>
    <t>238</t>
  </si>
  <si>
    <t>253</t>
  </si>
  <si>
    <t>Корреспондент</t>
  </si>
  <si>
    <t>Финляндия</t>
  </si>
  <si>
    <t>246</t>
  </si>
  <si>
    <t>252</t>
  </si>
  <si>
    <t>Корректор</t>
  </si>
  <si>
    <t>Филиппины</t>
  </si>
  <si>
    <t>608</t>
  </si>
  <si>
    <t>251</t>
  </si>
  <si>
    <t>Контролер-кассир</t>
  </si>
  <si>
    <t>Фиджи</t>
  </si>
  <si>
    <t>242</t>
  </si>
  <si>
    <t>Рабочий по комплексному обслуживанию и ремонту зданий</t>
  </si>
  <si>
    <t>121</t>
  </si>
  <si>
    <t>Инспектор по контролю за исполнением поручений</t>
  </si>
  <si>
    <t>Федеративные штаты Микронезии</t>
  </si>
  <si>
    <t>583</t>
  </si>
  <si>
    <t>Инспектор по кадрам 2 категории</t>
  </si>
  <si>
    <t>Фарерские острова</t>
  </si>
  <si>
    <t>234</t>
  </si>
  <si>
    <t>Профессор-исследователь</t>
  </si>
  <si>
    <t>83</t>
  </si>
  <si>
    <t>Инспектор по кадрам 1 категории</t>
  </si>
  <si>
    <t>Уругвай</t>
  </si>
  <si>
    <t>858</t>
  </si>
  <si>
    <t>Профессор</t>
  </si>
  <si>
    <t>82</t>
  </si>
  <si>
    <t>Инспектор по кадрам</t>
  </si>
  <si>
    <t>Уоллис и Футуна</t>
  </si>
  <si>
    <t>876</t>
  </si>
  <si>
    <t>Проректор</t>
  </si>
  <si>
    <t>69</t>
  </si>
  <si>
    <t>и.о. начальника службы</t>
  </si>
  <si>
    <t>Украина</t>
  </si>
  <si>
    <t>804</t>
  </si>
  <si>
    <t>249</t>
  </si>
  <si>
    <t>Звукорежиссер</t>
  </si>
  <si>
    <t>Узбекистан</t>
  </si>
  <si>
    <t>860</t>
  </si>
  <si>
    <t>Программист 1 категории</t>
  </si>
  <si>
    <t>171</t>
  </si>
  <si>
    <t>Заместитель начальника управления</t>
  </si>
  <si>
    <t>Уганда</t>
  </si>
  <si>
    <t>800</t>
  </si>
  <si>
    <t>Программист</t>
  </si>
  <si>
    <t>170</t>
  </si>
  <si>
    <t>Заместитель заведующего складом</t>
  </si>
  <si>
    <t>Турция</t>
  </si>
  <si>
    <t>792</t>
  </si>
  <si>
    <t>Преподаватель</t>
  </si>
  <si>
    <t>76</t>
  </si>
  <si>
    <t>Заместитель заведующего производством</t>
  </si>
  <si>
    <t>Туркменистан</t>
  </si>
  <si>
    <t>795</t>
  </si>
  <si>
    <t>Президент</t>
  </si>
  <si>
    <t>68</t>
  </si>
  <si>
    <t>Заместитель заведующего общежитием</t>
  </si>
  <si>
    <t>Тунис</t>
  </si>
  <si>
    <t>788</t>
  </si>
  <si>
    <t>Заместитель главного редактора</t>
  </si>
  <si>
    <t>Тувалу</t>
  </si>
  <si>
    <t>798</t>
  </si>
  <si>
    <t>247</t>
  </si>
  <si>
    <t>Заместитель главного бухгалтера</t>
  </si>
  <si>
    <t>Тринидад и Тобаго</t>
  </si>
  <si>
    <t>780</t>
  </si>
  <si>
    <t>Заведующий хозяйством</t>
  </si>
  <si>
    <t>Тонга</t>
  </si>
  <si>
    <t>776</t>
  </si>
  <si>
    <t>245</t>
  </si>
  <si>
    <t>Заведующий складом</t>
  </si>
  <si>
    <t>Того</t>
  </si>
  <si>
    <t>768</t>
  </si>
  <si>
    <t>244</t>
  </si>
  <si>
    <t>Заведующий секретариатом</t>
  </si>
  <si>
    <t>Тимор-Лесте</t>
  </si>
  <si>
    <t>626</t>
  </si>
  <si>
    <t>243</t>
  </si>
  <si>
    <t>Заведующий редакцией</t>
  </si>
  <si>
    <t>Танзания, Объединенная Республика</t>
  </si>
  <si>
    <t>834</t>
  </si>
  <si>
    <t>Подсобный рабочий</t>
  </si>
  <si>
    <t>120</t>
  </si>
  <si>
    <t>Заведующий производством</t>
  </si>
  <si>
    <t>Тайвань (Китай)</t>
  </si>
  <si>
    <t>158</t>
  </si>
  <si>
    <t>Повар</t>
  </si>
  <si>
    <t>119</t>
  </si>
  <si>
    <t>Заведующий общежитием</t>
  </si>
  <si>
    <t>Таиланд</t>
  </si>
  <si>
    <t>764</t>
  </si>
  <si>
    <t>Плотник</t>
  </si>
  <si>
    <t>118</t>
  </si>
  <si>
    <t>Заведующий кафе</t>
  </si>
  <si>
    <t>Таджикистан</t>
  </si>
  <si>
    <t>762</t>
  </si>
  <si>
    <t>Печатник плоской печати</t>
  </si>
  <si>
    <t>117</t>
  </si>
  <si>
    <t>Заведующий канцелярией</t>
  </si>
  <si>
    <t>Сьерра-Леоне</t>
  </si>
  <si>
    <t>694</t>
  </si>
  <si>
    <t>Переплетчик</t>
  </si>
  <si>
    <t>116</t>
  </si>
  <si>
    <t>Заведующий бюро пропусков</t>
  </si>
  <si>
    <t>840</t>
  </si>
  <si>
    <t>Первый проректор</t>
  </si>
  <si>
    <t>67</t>
  </si>
  <si>
    <t>Заведующий бюро</t>
  </si>
  <si>
    <t>Суринам</t>
  </si>
  <si>
    <t>740</t>
  </si>
  <si>
    <t>Первый заместитель декана</t>
  </si>
  <si>
    <t>27</t>
  </si>
  <si>
    <t>Дизайнер</t>
  </si>
  <si>
    <t>Судан</t>
  </si>
  <si>
    <t>736</t>
  </si>
  <si>
    <t>Пекарь</t>
  </si>
  <si>
    <t>115</t>
  </si>
  <si>
    <t>Главный специалист</t>
  </si>
  <si>
    <t>Сомали</t>
  </si>
  <si>
    <t>706</t>
  </si>
  <si>
    <t>Паспортист</t>
  </si>
  <si>
    <t>114</t>
  </si>
  <si>
    <t>Главный редактор</t>
  </si>
  <si>
    <t>Соломоновы Острова</t>
  </si>
  <si>
    <t>090</t>
  </si>
  <si>
    <t>Паркетчик</t>
  </si>
  <si>
    <t>113</t>
  </si>
  <si>
    <t>Выпускающий</t>
  </si>
  <si>
    <t>Словения</t>
  </si>
  <si>
    <t>705</t>
  </si>
  <si>
    <t>Официант</t>
  </si>
  <si>
    <t>112</t>
  </si>
  <si>
    <t>Ведущий юрисконсульт</t>
  </si>
  <si>
    <t>Словакия</t>
  </si>
  <si>
    <t>703</t>
  </si>
  <si>
    <t>Ответственный секретарь</t>
  </si>
  <si>
    <t>26</t>
  </si>
  <si>
    <t>Ведущий экономист</t>
  </si>
  <si>
    <t>Сирийская Арабская Республика</t>
  </si>
  <si>
    <t>760</t>
  </si>
  <si>
    <t>Оператор электронно-вычислительных и вычислительных машин</t>
  </si>
  <si>
    <t>111</t>
  </si>
  <si>
    <t>Ведущий редактор</t>
  </si>
  <si>
    <t>Сингапур</t>
  </si>
  <si>
    <t>702</t>
  </si>
  <si>
    <t>Оператор копировальных и множительных машин</t>
  </si>
  <si>
    <t>110</t>
  </si>
  <si>
    <t>Ведущий психолог</t>
  </si>
  <si>
    <t>Сербия</t>
  </si>
  <si>
    <t>688</t>
  </si>
  <si>
    <t>Оператор диспетчерской службы</t>
  </si>
  <si>
    <t>109</t>
  </si>
  <si>
    <t>Ведущий бухгалтер</t>
  </si>
  <si>
    <t>Сент-Пьер и Микелон</t>
  </si>
  <si>
    <t>666</t>
  </si>
  <si>
    <t>Бухгалтер 2 категории</t>
  </si>
  <si>
    <t>Сент-Люсия</t>
  </si>
  <si>
    <t>662</t>
  </si>
  <si>
    <t>Облицовщик-плиточник</t>
  </si>
  <si>
    <t>108</t>
  </si>
  <si>
    <t>Бухгалтер 1 категории</t>
  </si>
  <si>
    <t>Сент-Китс и Невис</t>
  </si>
  <si>
    <t>659</t>
  </si>
  <si>
    <t>Начальник цикла военной кафедры - старший преподаватель</t>
  </si>
  <si>
    <t>81</t>
  </si>
  <si>
    <t>Бухгалтер</t>
  </si>
  <si>
    <t>Сент-Винсент и Гренадины</t>
  </si>
  <si>
    <t>670</t>
  </si>
  <si>
    <t>Начальник учебной части - Заместитель начальника военной кафедры</t>
  </si>
  <si>
    <t>274</t>
  </si>
  <si>
    <t>Ассистент звукорежиссера</t>
  </si>
  <si>
    <t>Сен-Мартен</t>
  </si>
  <si>
    <t>663</t>
  </si>
  <si>
    <t>Начальник учебной части</t>
  </si>
  <si>
    <t>25</t>
  </si>
  <si>
    <t>Агент торговый</t>
  </si>
  <si>
    <t>Сенегал</t>
  </si>
  <si>
    <t>686</t>
  </si>
  <si>
    <t>241</t>
  </si>
  <si>
    <t>Агент коммерческий</t>
  </si>
  <si>
    <t>Сен-Бартелеми</t>
  </si>
  <si>
    <t>652</t>
  </si>
  <si>
    <t>Начальник управления</t>
  </si>
  <si>
    <t>66</t>
  </si>
  <si>
    <t>ИТП</t>
  </si>
  <si>
    <t>Сейшелы</t>
  </si>
  <si>
    <t>690</t>
  </si>
  <si>
    <t>Начальник отделения учебной и тренировочной аппаратуры</t>
  </si>
  <si>
    <t>169</t>
  </si>
  <si>
    <t>Северные Марианские острова</t>
  </si>
  <si>
    <t>580</t>
  </si>
  <si>
    <t>Начальник отдела</t>
  </si>
  <si>
    <t>188</t>
  </si>
  <si>
    <t>Святая Елена</t>
  </si>
  <si>
    <t>654</t>
  </si>
  <si>
    <t>240</t>
  </si>
  <si>
    <t>Свазиленд</t>
  </si>
  <si>
    <t>748</t>
  </si>
  <si>
    <t>Начальник военной кафедры</t>
  </si>
  <si>
    <t>273</t>
  </si>
  <si>
    <t>Саудовская Аравия</t>
  </si>
  <si>
    <t>682</t>
  </si>
  <si>
    <t>Научный сотрудник</t>
  </si>
  <si>
    <t>143</t>
  </si>
  <si>
    <t>Сан-Томе и Принсипи</t>
  </si>
  <si>
    <t>678</t>
  </si>
  <si>
    <t>Научный руководитель</t>
  </si>
  <si>
    <t>142</t>
  </si>
  <si>
    <t>Сан-Марино</t>
  </si>
  <si>
    <t>674</t>
  </si>
  <si>
    <t>Самоа</t>
  </si>
  <si>
    <t>882</t>
  </si>
  <si>
    <t>Монтажер</t>
  </si>
  <si>
    <t>107</t>
  </si>
  <si>
    <t>Сальвадор</t>
  </si>
  <si>
    <t>222</t>
  </si>
  <si>
    <t>Мойщик посуды</t>
  </si>
  <si>
    <t>106</t>
  </si>
  <si>
    <t>643</t>
  </si>
  <si>
    <t>Мойщик</t>
  </si>
  <si>
    <t>105</t>
  </si>
  <si>
    <t>Механик</t>
  </si>
  <si>
    <t>Румыния</t>
  </si>
  <si>
    <t>642</t>
  </si>
  <si>
    <t>Младший научный сотрудник</t>
  </si>
  <si>
    <t>141</t>
  </si>
  <si>
    <t>Математик 2 категории</t>
  </si>
  <si>
    <t>Руанда</t>
  </si>
  <si>
    <t>646</t>
  </si>
  <si>
    <t>168</t>
  </si>
  <si>
    <t>Инженер-технолог</t>
  </si>
  <si>
    <t>Реюньон</t>
  </si>
  <si>
    <t>638</t>
  </si>
  <si>
    <t>Методист</t>
  </si>
  <si>
    <t>24</t>
  </si>
  <si>
    <t>Инженер-теплотехник</t>
  </si>
  <si>
    <t>Республика Куба</t>
  </si>
  <si>
    <t>192</t>
  </si>
  <si>
    <t>Инженер-программист 2 категории</t>
  </si>
  <si>
    <t>Пуэрто-Рико</t>
  </si>
  <si>
    <t>630</t>
  </si>
  <si>
    <t>Менеджер</t>
  </si>
  <si>
    <t>182</t>
  </si>
  <si>
    <t>Инженер-программист</t>
  </si>
  <si>
    <t>Португалия</t>
  </si>
  <si>
    <t>620</t>
  </si>
  <si>
    <t>237</t>
  </si>
  <si>
    <t>Инженер-исследователь</t>
  </si>
  <si>
    <t>Польша</t>
  </si>
  <si>
    <t>616</t>
  </si>
  <si>
    <t>167</t>
  </si>
  <si>
    <t>Инженер по охране труда</t>
  </si>
  <si>
    <t>Питкерн</t>
  </si>
  <si>
    <t>612</t>
  </si>
  <si>
    <t xml:space="preserve">Мастер производственного обучения вождению боевых </t>
  </si>
  <si>
    <t>23</t>
  </si>
  <si>
    <t>Инженер 2 категории</t>
  </si>
  <si>
    <t>Перу</t>
  </si>
  <si>
    <t>604</t>
  </si>
  <si>
    <t>Мастер</t>
  </si>
  <si>
    <t>104</t>
  </si>
  <si>
    <t>Инженер 1 категории</t>
  </si>
  <si>
    <t>Парагвай</t>
  </si>
  <si>
    <t>600</t>
  </si>
  <si>
    <t>Маляр</t>
  </si>
  <si>
    <t>103</t>
  </si>
  <si>
    <t>Инженер</t>
  </si>
  <si>
    <t>Папуа - Новая Гвинея</t>
  </si>
  <si>
    <t>598</t>
  </si>
  <si>
    <t>Лаборант</t>
  </si>
  <si>
    <t>22</t>
  </si>
  <si>
    <t>Ведущий электроник</t>
  </si>
  <si>
    <t>Панама</t>
  </si>
  <si>
    <t>591</t>
  </si>
  <si>
    <t>Кухонный рабочий</t>
  </si>
  <si>
    <t>102</t>
  </si>
  <si>
    <t>Ведущий программист</t>
  </si>
  <si>
    <t>Палестина</t>
  </si>
  <si>
    <t>275</t>
  </si>
  <si>
    <t>236</t>
  </si>
  <si>
    <t>Ведущий инженер-программист</t>
  </si>
  <si>
    <t>Палау</t>
  </si>
  <si>
    <t>585</t>
  </si>
  <si>
    <t>235</t>
  </si>
  <si>
    <t>Ведущий инженер по охране труда</t>
  </si>
  <si>
    <t>Пакистан</t>
  </si>
  <si>
    <t>586</t>
  </si>
  <si>
    <t>Ведущий инженер</t>
  </si>
  <si>
    <t>Острова Теркс и Кайкос</t>
  </si>
  <si>
    <t>796</t>
  </si>
  <si>
    <t>Комендант</t>
  </si>
  <si>
    <t>101</t>
  </si>
  <si>
    <t>Острова Кука</t>
  </si>
  <si>
    <t>Кладовщик</t>
  </si>
  <si>
    <t>100</t>
  </si>
  <si>
    <t>Ведущий аналитик</t>
  </si>
  <si>
    <t>Остров Херд и острова Макдональд</t>
  </si>
  <si>
    <t>334</t>
  </si>
  <si>
    <t>Кастелянша</t>
  </si>
  <si>
    <t>99</t>
  </si>
  <si>
    <t>Аналитик</t>
  </si>
  <si>
    <t>Остров Рождества</t>
  </si>
  <si>
    <t>162</t>
  </si>
  <si>
    <t>Калькулятор</t>
  </si>
  <si>
    <t>98</t>
  </si>
  <si>
    <t>Главный эксперт</t>
  </si>
  <si>
    <t>Остров Норфолк</t>
  </si>
  <si>
    <t>574</t>
  </si>
  <si>
    <t>Инструктор по противопожарной профилактике</t>
  </si>
  <si>
    <t>97</t>
  </si>
  <si>
    <t>Главный аналитик</t>
  </si>
  <si>
    <t>Остров Мэн</t>
  </si>
  <si>
    <t>833</t>
  </si>
  <si>
    <t>Ведущий эксперт</t>
  </si>
  <si>
    <t>Остров Буве</t>
  </si>
  <si>
    <t>074</t>
  </si>
  <si>
    <t>Аналитик 1 категории</t>
  </si>
  <si>
    <t>Оман</t>
  </si>
  <si>
    <t>512</t>
  </si>
  <si>
    <t>Наука</t>
  </si>
  <si>
    <t>ОАЭ</t>
  </si>
  <si>
    <t>784</t>
  </si>
  <si>
    <t>230</t>
  </si>
  <si>
    <t>Норвегия</t>
  </si>
  <si>
    <t>578</t>
  </si>
  <si>
    <t>166</t>
  </si>
  <si>
    <t>Новая Каледония</t>
  </si>
  <si>
    <t>540</t>
  </si>
  <si>
    <t>165</t>
  </si>
  <si>
    <t>Новая Зеландия</t>
  </si>
  <si>
    <t>554</t>
  </si>
  <si>
    <t>164</t>
  </si>
  <si>
    <t>Ниуэ</t>
  </si>
  <si>
    <t>570</t>
  </si>
  <si>
    <t>163</t>
  </si>
  <si>
    <t>Заместитель научного руководителя</t>
  </si>
  <si>
    <t>Никарагуа</t>
  </si>
  <si>
    <t>558</t>
  </si>
  <si>
    <t>Главный научный сотрудник</t>
  </si>
  <si>
    <t>528</t>
  </si>
  <si>
    <t>161</t>
  </si>
  <si>
    <t>Ведущий научный сотрудник</t>
  </si>
  <si>
    <t>Нидерландские Антилы</t>
  </si>
  <si>
    <t>530</t>
  </si>
  <si>
    <t>160</t>
  </si>
  <si>
    <t>Обслуживающий</t>
  </si>
  <si>
    <t>Нигерия</t>
  </si>
  <si>
    <t>566</t>
  </si>
  <si>
    <t>159</t>
  </si>
  <si>
    <t>Нигер</t>
  </si>
  <si>
    <t>562</t>
  </si>
  <si>
    <t>Непал</t>
  </si>
  <si>
    <t>524</t>
  </si>
  <si>
    <t>229</t>
  </si>
  <si>
    <t>Науру</t>
  </si>
  <si>
    <t>520</t>
  </si>
  <si>
    <t>228</t>
  </si>
  <si>
    <t>Намибия</t>
  </si>
  <si>
    <t>516</t>
  </si>
  <si>
    <t>Заместитель старшего директора по финансовой работе</t>
  </si>
  <si>
    <t>65</t>
  </si>
  <si>
    <t>Мьянма</t>
  </si>
  <si>
    <t>Заместитель старшего директора по взаимодействию с органами власти</t>
  </si>
  <si>
    <t>64</t>
  </si>
  <si>
    <t>Монтсеррат</t>
  </si>
  <si>
    <t>500</t>
  </si>
  <si>
    <t>Заместитель руководителя школы</t>
  </si>
  <si>
    <t>21</t>
  </si>
  <si>
    <t>Монголия</t>
  </si>
  <si>
    <t>496</t>
  </si>
  <si>
    <t>Заместитель руководителя центра</t>
  </si>
  <si>
    <t>3</t>
  </si>
  <si>
    <t>Монако</t>
  </si>
  <si>
    <t>492</t>
  </si>
  <si>
    <t>Заместитель руководителя департамента</t>
  </si>
  <si>
    <t>20</t>
  </si>
  <si>
    <t>Молдова</t>
  </si>
  <si>
    <t>498</t>
  </si>
  <si>
    <t>Заместитель проректора</t>
  </si>
  <si>
    <t>63</t>
  </si>
  <si>
    <t>Мозамбик</t>
  </si>
  <si>
    <t>508</t>
  </si>
  <si>
    <t>Заместитель первого проректора</t>
  </si>
  <si>
    <t>62</t>
  </si>
  <si>
    <t>Мексика</t>
  </si>
  <si>
    <t>484</t>
  </si>
  <si>
    <t>Заместитель начальника учебной части - старший преподаватель</t>
  </si>
  <si>
    <t>80</t>
  </si>
  <si>
    <t>Маршалловы Острова</t>
  </si>
  <si>
    <t>584</t>
  </si>
  <si>
    <t>Заместитель начальника учебной части</t>
  </si>
  <si>
    <t>19</t>
  </si>
  <si>
    <t>Мартиника</t>
  </si>
  <si>
    <t>474</t>
  </si>
  <si>
    <t>227</t>
  </si>
  <si>
    <t>Марокко</t>
  </si>
  <si>
    <t>504</t>
  </si>
  <si>
    <t>Заместитель начальника отдела</t>
  </si>
  <si>
    <t>187</t>
  </si>
  <si>
    <t>Мальта</t>
  </si>
  <si>
    <t>470</t>
  </si>
  <si>
    <t>Заместитель начальника военной кафедры</t>
  </si>
  <si>
    <t>272</t>
  </si>
  <si>
    <t>Мальдивы</t>
  </si>
  <si>
    <t>462</t>
  </si>
  <si>
    <t>Малые тихоокеанские отдаленные острова Соединенных Штатов</t>
  </si>
  <si>
    <t>581</t>
  </si>
  <si>
    <t>Заместитель заведующего центром</t>
  </si>
  <si>
    <t>194</t>
  </si>
  <si>
    <t>Мали</t>
  </si>
  <si>
    <t>466</t>
  </si>
  <si>
    <t>Заместитель заведующего учебно-методическим кабинетом</t>
  </si>
  <si>
    <t>18</t>
  </si>
  <si>
    <t>Малайзия</t>
  </si>
  <si>
    <t>458</t>
  </si>
  <si>
    <t>Малави</t>
  </si>
  <si>
    <t>454</t>
  </si>
  <si>
    <t>Заместитель заведующего сектором</t>
  </si>
  <si>
    <t>137</t>
  </si>
  <si>
    <t>Македония</t>
  </si>
  <si>
    <t>807</t>
  </si>
  <si>
    <t>225</t>
  </si>
  <si>
    <t>Макао</t>
  </si>
  <si>
    <t>446</t>
  </si>
  <si>
    <t>Заместитель заведующего отделом</t>
  </si>
  <si>
    <t>186</t>
  </si>
  <si>
    <t>Майотта</t>
  </si>
  <si>
    <t>Заместитель заведующего отделением</t>
  </si>
  <si>
    <t>17</t>
  </si>
  <si>
    <t>Мадагаскар</t>
  </si>
  <si>
    <t>450</t>
  </si>
  <si>
    <t>224</t>
  </si>
  <si>
    <t>Мавритания</t>
  </si>
  <si>
    <t>478</t>
  </si>
  <si>
    <t>Заместитель заведующего лабораторией</t>
  </si>
  <si>
    <t>4</t>
  </si>
  <si>
    <t>Маврикий</t>
  </si>
  <si>
    <t>480</t>
  </si>
  <si>
    <t>Заместитель директора центра</t>
  </si>
  <si>
    <t>193</t>
  </si>
  <si>
    <t>Люксембург</t>
  </si>
  <si>
    <t>442</t>
  </si>
  <si>
    <t>Заместитель директора по дополнительному профессиональному образованию</t>
  </si>
  <si>
    <t>61</t>
  </si>
  <si>
    <t>Лихтенштейн</t>
  </si>
  <si>
    <t>438</t>
  </si>
  <si>
    <t>Заместитель директора</t>
  </si>
  <si>
    <t>Литва</t>
  </si>
  <si>
    <t>440</t>
  </si>
  <si>
    <t>Заместитель декана</t>
  </si>
  <si>
    <t>16</t>
  </si>
  <si>
    <t>Ливия</t>
  </si>
  <si>
    <t>434</t>
  </si>
  <si>
    <t>223</t>
  </si>
  <si>
    <t>Ливан</t>
  </si>
  <si>
    <t>422</t>
  </si>
  <si>
    <t>Либерия</t>
  </si>
  <si>
    <t>430</t>
  </si>
  <si>
    <t>Заместитель административного директора</t>
  </si>
  <si>
    <t>60</t>
  </si>
  <si>
    <t>Лесото</t>
  </si>
  <si>
    <t>426</t>
  </si>
  <si>
    <t>Заведующий центром</t>
  </si>
  <si>
    <t>Латвия</t>
  </si>
  <si>
    <t>428</t>
  </si>
  <si>
    <t>221</t>
  </si>
  <si>
    <t>Лаос</t>
  </si>
  <si>
    <t>418</t>
  </si>
  <si>
    <t>Заведующий учебно-методическим кабинетом</t>
  </si>
  <si>
    <t>15</t>
  </si>
  <si>
    <t>Кувейт</t>
  </si>
  <si>
    <t>414</t>
  </si>
  <si>
    <t>220</t>
  </si>
  <si>
    <t>КОТ Д`ИВУАР</t>
  </si>
  <si>
    <t>384</t>
  </si>
  <si>
    <t>Заведующий сектором</t>
  </si>
  <si>
    <t>2</t>
  </si>
  <si>
    <t>Коста-Рика</t>
  </si>
  <si>
    <t>219</t>
  </si>
  <si>
    <t>Королевство Бахрейн</t>
  </si>
  <si>
    <t>048</t>
  </si>
  <si>
    <t>Диспетчер</t>
  </si>
  <si>
    <t>Корея, Республика</t>
  </si>
  <si>
    <t>410</t>
  </si>
  <si>
    <t>217</t>
  </si>
  <si>
    <t>Дежурный по общежитию</t>
  </si>
  <si>
    <t>Корея, Народно-Демократическая Республика</t>
  </si>
  <si>
    <t>408</t>
  </si>
  <si>
    <t>Заведующий отделом</t>
  </si>
  <si>
    <t>185</t>
  </si>
  <si>
    <t>Дежурный бюро пропусков</t>
  </si>
  <si>
    <t>Конго, Демократическая Республика</t>
  </si>
  <si>
    <t>180</t>
  </si>
  <si>
    <t>Заведующий отделением</t>
  </si>
  <si>
    <t>14</t>
  </si>
  <si>
    <t>Дворник</t>
  </si>
  <si>
    <t>Коморы</t>
  </si>
  <si>
    <t>216</t>
  </si>
  <si>
    <t>Горничная</t>
  </si>
  <si>
    <t>Колумбия</t>
  </si>
  <si>
    <t>Заведующий лабораторией</t>
  </si>
  <si>
    <t>1</t>
  </si>
  <si>
    <t>Гардеробщик</t>
  </si>
  <si>
    <t>Кокосовые острова</t>
  </si>
  <si>
    <t>215</t>
  </si>
  <si>
    <t>Водитель автомобиля</t>
  </si>
  <si>
    <t>Китай</t>
  </si>
  <si>
    <t>156</t>
  </si>
  <si>
    <t>214</t>
  </si>
  <si>
    <t>Буфетчик</t>
  </si>
  <si>
    <t>Кирибати</t>
  </si>
  <si>
    <t>296</t>
  </si>
  <si>
    <t>213</t>
  </si>
  <si>
    <t>Бармен</t>
  </si>
  <si>
    <t>Киргизия</t>
  </si>
  <si>
    <t>417</t>
  </si>
  <si>
    <t>212</t>
  </si>
  <si>
    <t>Администратор дежурный</t>
  </si>
  <si>
    <t>Кипр</t>
  </si>
  <si>
    <t>Доцент</t>
  </si>
  <si>
    <t>79</t>
  </si>
  <si>
    <t>ППС</t>
  </si>
  <si>
    <t>Кения</t>
  </si>
  <si>
    <t>404</t>
  </si>
  <si>
    <t>Документовед</t>
  </si>
  <si>
    <t>181</t>
  </si>
  <si>
    <t>Катар</t>
  </si>
  <si>
    <t>634</t>
  </si>
  <si>
    <t>96</t>
  </si>
  <si>
    <t>Канада</t>
  </si>
  <si>
    <t>Директор центра</t>
  </si>
  <si>
    <t>190</t>
  </si>
  <si>
    <t>Камерун</t>
  </si>
  <si>
    <t>Директор программы развития</t>
  </si>
  <si>
    <t>59</t>
  </si>
  <si>
    <t>Камбоджа</t>
  </si>
  <si>
    <t>Директор по эксплуатации и текущему ремонту зданий и сооружений</t>
  </si>
  <si>
    <t>58</t>
  </si>
  <si>
    <t>Каймановы острова</t>
  </si>
  <si>
    <t>Директор по управлению общежитиями</t>
  </si>
  <si>
    <t>57</t>
  </si>
  <si>
    <t>Декан</t>
  </si>
  <si>
    <t>Казахстан</t>
  </si>
  <si>
    <t>398</t>
  </si>
  <si>
    <t>Директор по социальным исследованиям</t>
  </si>
  <si>
    <t>56</t>
  </si>
  <si>
    <t>Ассистент</t>
  </si>
  <si>
    <t>Кабо-Верде</t>
  </si>
  <si>
    <t>Директор по сотрудничеству со странами СНГ, Центральной и Восточной Европы</t>
  </si>
  <si>
    <t>55</t>
  </si>
  <si>
    <t>ППС (кроме лицея)</t>
  </si>
  <si>
    <t>Йемен</t>
  </si>
  <si>
    <t>887</t>
  </si>
  <si>
    <t>Директор по развитию сотрудничества со странами СНГ и Балтии</t>
  </si>
  <si>
    <t>54</t>
  </si>
  <si>
    <t>Руководитель</t>
  </si>
  <si>
    <t>Италия</t>
  </si>
  <si>
    <t>380</t>
  </si>
  <si>
    <t>Директор по работе со студентами и выпускниками</t>
  </si>
  <si>
    <t>53</t>
  </si>
  <si>
    <t>Испания</t>
  </si>
  <si>
    <t>724</t>
  </si>
  <si>
    <t>Директор по правовой работе</t>
  </si>
  <si>
    <t>52</t>
  </si>
  <si>
    <t>Исландия</t>
  </si>
  <si>
    <t>352</t>
  </si>
  <si>
    <t>Директор по персоналу</t>
  </si>
  <si>
    <t>51</t>
  </si>
  <si>
    <t>Ирландия</t>
  </si>
  <si>
    <t>372</t>
  </si>
  <si>
    <t>Директор по научным исследованиям и разработкам</t>
  </si>
  <si>
    <t>50</t>
  </si>
  <si>
    <t>2020-12-31</t>
  </si>
  <si>
    <t>2020-01-01</t>
  </si>
  <si>
    <t>01-12 2020</t>
  </si>
  <si>
    <t>Иран, исламская республика</t>
  </si>
  <si>
    <t>364</t>
  </si>
  <si>
    <t>Директор по международным связям</t>
  </si>
  <si>
    <t>49</t>
  </si>
  <si>
    <t>01-11 2020</t>
  </si>
  <si>
    <t>Ирак</t>
  </si>
  <si>
    <t>368</t>
  </si>
  <si>
    <t>Директор по корпоративным закупкам и торгам</t>
  </si>
  <si>
    <t>48</t>
  </si>
  <si>
    <t>01-10 2020</t>
  </si>
  <si>
    <t>Иордания</t>
  </si>
  <si>
    <t>400</t>
  </si>
  <si>
    <t>Директор по информационным технологиям</t>
  </si>
  <si>
    <t>47</t>
  </si>
  <si>
    <t>01-09 2020</t>
  </si>
  <si>
    <t>Индонезия</t>
  </si>
  <si>
    <t>360</t>
  </si>
  <si>
    <t>Директор по информационным ресурсам</t>
  </si>
  <si>
    <t>46</t>
  </si>
  <si>
    <t>01-08 2020</t>
  </si>
  <si>
    <t>Индия</t>
  </si>
  <si>
    <t>356</t>
  </si>
  <si>
    <t>Директор по инновациям и развитию предпринимательства</t>
  </si>
  <si>
    <t>45</t>
  </si>
  <si>
    <t>01-07 2020</t>
  </si>
  <si>
    <t>Израиль</t>
  </si>
  <si>
    <t>376</t>
  </si>
  <si>
    <t>Директор по дополнительному профессиональному образованию</t>
  </si>
  <si>
    <t>44</t>
  </si>
  <si>
    <t>01-06 2020</t>
  </si>
  <si>
    <t>Зимбабве</t>
  </si>
  <si>
    <t>716</t>
  </si>
  <si>
    <t>Директор по взаимодействию с экономическими ведомствами и бизнес- структурами</t>
  </si>
  <si>
    <t>43</t>
  </si>
  <si>
    <t>01-05 2020</t>
  </si>
  <si>
    <t>Западная Сахара</t>
  </si>
  <si>
    <t>732</t>
  </si>
  <si>
    <t>Директор по взаимодействию с организациями гражданского общества</t>
  </si>
  <si>
    <t>42</t>
  </si>
  <si>
    <t>01-04 2020</t>
  </si>
  <si>
    <t>Замбия</t>
  </si>
  <si>
    <t>894</t>
  </si>
  <si>
    <t>Директор по безопасности</t>
  </si>
  <si>
    <t>41</t>
  </si>
  <si>
    <t>01-03 2020</t>
  </si>
  <si>
    <t>Египет</t>
  </si>
  <si>
    <t>818</t>
  </si>
  <si>
    <t>Директор</t>
  </si>
  <si>
    <t>36</t>
  </si>
  <si>
    <t>01-02 2020</t>
  </si>
  <si>
    <t>Доминиканская Республика</t>
  </si>
  <si>
    <t>211</t>
  </si>
  <si>
    <t>01-01 2020</t>
  </si>
  <si>
    <t>Доминика</t>
  </si>
  <si>
    <t>Делопроизводитель</t>
  </si>
  <si>
    <t>2019-12-31</t>
  </si>
  <si>
    <t>2019-01-01</t>
  </si>
  <si>
    <t>01-12 2019</t>
  </si>
  <si>
    <t>Джибути</t>
  </si>
  <si>
    <t>78</t>
  </si>
  <si>
    <t>01-11 2019</t>
  </si>
  <si>
    <t>Участие в образовательных мероприятиях (семинары; обмен опытом)</t>
  </si>
  <si>
    <t>208</t>
  </si>
  <si>
    <t>другое</t>
  </si>
  <si>
    <t>95</t>
  </si>
  <si>
    <t>01-10 2019</t>
  </si>
  <si>
    <t>9</t>
  </si>
  <si>
    <t>Экспертиза/аккредитация образовательных продуктов/научных исследований</t>
  </si>
  <si>
    <t>Гуам</t>
  </si>
  <si>
    <t>316</t>
  </si>
  <si>
    <t>организация государственного сектора</t>
  </si>
  <si>
    <t>94</t>
  </si>
  <si>
    <t>01-09 2019</t>
  </si>
  <si>
    <t>8</t>
  </si>
  <si>
    <t>Участие в научных/методических мероприятиях</t>
  </si>
  <si>
    <t>Грузия</t>
  </si>
  <si>
    <t>научная организация</t>
  </si>
  <si>
    <t>93</t>
  </si>
  <si>
    <t>01-08 2019</t>
  </si>
  <si>
    <t>7</t>
  </si>
  <si>
    <t>Продвижение образовательных продуктов и научных исследований НИУ ВШЭ (в т.ч. формирование партнерств, проведение рекламных акций и т.п.)</t>
  </si>
  <si>
    <t>Греция</t>
  </si>
  <si>
    <t>300</t>
  </si>
  <si>
    <t>вуз</t>
  </si>
  <si>
    <t>92</t>
  </si>
  <si>
    <t>01-07 2019</t>
  </si>
  <si>
    <t>6</t>
  </si>
  <si>
    <t>Проведение обучения (в т. ч. научных и творческих конкурсов) в другой организации</t>
  </si>
  <si>
    <t>Гренландия</t>
  </si>
  <si>
    <t>304</t>
  </si>
  <si>
    <t>Caption</t>
  </si>
  <si>
    <t>Value</t>
  </si>
  <si>
    <t>Code</t>
  </si>
  <si>
    <t>SchoolParticipantOrganizationTypeId</t>
  </si>
  <si>
    <t>Главный энергетик</t>
  </si>
  <si>
    <t>40</t>
  </si>
  <si>
    <t>01-06 2019</t>
  </si>
  <si>
    <t>5</t>
  </si>
  <si>
    <t>Участие в научно-образовательной школе</t>
  </si>
  <si>
    <t>Гренада</t>
  </si>
  <si>
    <t>308</t>
  </si>
  <si>
    <t>149</t>
  </si>
  <si>
    <t>01-05 2019</t>
  </si>
  <si>
    <t>Прохождение краткосрочного обучения (обучающие семинары, мастер-классы и т.п.)</t>
  </si>
  <si>
    <t>Гонконг</t>
  </si>
  <si>
    <t>344</t>
  </si>
  <si>
    <t>210</t>
  </si>
  <si>
    <t>01-04 2019</t>
  </si>
  <si>
    <t>Стажировка (в т.ч. с научными целями, в целях совершенствования образовательной деятельности)</t>
  </si>
  <si>
    <t>Гондурас</t>
  </si>
  <si>
    <t>340</t>
  </si>
  <si>
    <t>209</t>
  </si>
  <si>
    <t>01-03 2019</t>
  </si>
  <si>
    <t>Профессиональная переподготовка (Освоение дополнительной профессиональной программы)</t>
  </si>
  <si>
    <t>Гибралтар</t>
  </si>
  <si>
    <t>292</t>
  </si>
  <si>
    <t>139</t>
  </si>
  <si>
    <t>01-02 2019</t>
  </si>
  <si>
    <t>Повышение квалификации (Освоение дополнительной профессиональной программы)</t>
  </si>
  <si>
    <t>Гернси</t>
  </si>
  <si>
    <t>831</t>
  </si>
  <si>
    <t>Главный механик</t>
  </si>
  <si>
    <t>39</t>
  </si>
  <si>
    <t>01-01 2019</t>
  </si>
  <si>
    <t>code</t>
  </si>
  <si>
    <t>caption</t>
  </si>
  <si>
    <t>Германия</t>
  </si>
  <si>
    <t>276</t>
  </si>
  <si>
    <t>некоммерческая организация</t>
  </si>
  <si>
    <t>Главный бухгалтер</t>
  </si>
  <si>
    <t>38</t>
  </si>
  <si>
    <t>2018-12-31</t>
  </si>
  <si>
    <t>2018-01-01</t>
  </si>
  <si>
    <t>01-12 2018</t>
  </si>
  <si>
    <t>StaffPOMType</t>
  </si>
  <si>
    <t>2015-12-31</t>
  </si>
  <si>
    <t>2015-01-01</t>
  </si>
  <si>
    <t>01-01 2015</t>
  </si>
  <si>
    <t>0</t>
  </si>
  <si>
    <t>Гвинея-Бисау</t>
  </si>
  <si>
    <t>624</t>
  </si>
  <si>
    <t>Главный библиотекарь</t>
  </si>
  <si>
    <t>13</t>
  </si>
  <si>
    <t>01-11 2018</t>
  </si>
  <si>
    <t>Гвинея</t>
  </si>
  <si>
    <t>324</t>
  </si>
  <si>
    <t>коммерческая организация</t>
  </si>
  <si>
    <t>Главный библиограф</t>
  </si>
  <si>
    <t>01-10 2018</t>
  </si>
  <si>
    <t>Юриспруденция</t>
  </si>
  <si>
    <t>Гватемала</t>
  </si>
  <si>
    <t>320</t>
  </si>
  <si>
    <t>01-09 2018</t>
  </si>
  <si>
    <t>Экономика (направления Экономика, Финансы и кредит)</t>
  </si>
  <si>
    <t>Гваделупа</t>
  </si>
  <si>
    <t>312</t>
  </si>
  <si>
    <t>91</t>
  </si>
  <si>
    <t>01-08 2018</t>
  </si>
  <si>
    <t>Филология</t>
  </si>
  <si>
    <t>Гана</t>
  </si>
  <si>
    <t>288</t>
  </si>
  <si>
    <t>SchoolHostOrganizationTypeId</t>
  </si>
  <si>
    <t>01-07 2018</t>
  </si>
  <si>
    <t>Участие в научных мероприятиях</t>
  </si>
  <si>
    <t>Философия</t>
  </si>
  <si>
    <t>Гамбия</t>
  </si>
  <si>
    <t>90</t>
  </si>
  <si>
    <t>01-06 2018</t>
  </si>
  <si>
    <t>Социология</t>
  </si>
  <si>
    <t>Гайана</t>
  </si>
  <si>
    <t>328</t>
  </si>
  <si>
    <t>207</t>
  </si>
  <si>
    <t>01-05 2018</t>
  </si>
  <si>
    <t>Политология</t>
  </si>
  <si>
    <t>Гаити</t>
  </si>
  <si>
    <t>332</t>
  </si>
  <si>
    <t>157</t>
  </si>
  <si>
    <t>01-04 2018</t>
  </si>
  <si>
    <t>Профессиональная переподготовка (освоение дополнительной профессиональной программы)</t>
  </si>
  <si>
    <t>Психология</t>
  </si>
  <si>
    <t>Габон</t>
  </si>
  <si>
    <t>147</t>
  </si>
  <si>
    <t>01-03 2018</t>
  </si>
  <si>
    <t>Проведение обучения в НИУ ВШЭ</t>
  </si>
  <si>
    <t>Реклама и связи с общественностью</t>
  </si>
  <si>
    <t>Вьетнам</t>
  </si>
  <si>
    <t>704</t>
  </si>
  <si>
    <t>206</t>
  </si>
  <si>
    <t>Административный директор</t>
  </si>
  <si>
    <t>01-02 2018</t>
  </si>
  <si>
    <t>Повышение квалификации (освоение дополнительной профессиональной программы)</t>
  </si>
  <si>
    <t>Школа факультета компьютерных наук (направления Прикладная математика и информатика, Программная инженерия)</t>
  </si>
  <si>
    <t>Виргинские острова, США</t>
  </si>
  <si>
    <t>850</t>
  </si>
  <si>
    <t>Ведущий специалист</t>
  </si>
  <si>
    <t>179</t>
  </si>
  <si>
    <t>УВП</t>
  </si>
  <si>
    <t>01-01 2018</t>
  </si>
  <si>
    <t>Организация партнерств с НИУ ВШЭ</t>
  </si>
  <si>
    <t>Менеджмент</t>
  </si>
  <si>
    <t>Виргинские острова, Британские</t>
  </si>
  <si>
    <t>092</t>
  </si>
  <si>
    <t>российская научная организация</t>
  </si>
  <si>
    <t>205</t>
  </si>
  <si>
    <t>2017-12-31</t>
  </si>
  <si>
    <t>2017-01-01</t>
  </si>
  <si>
    <t>01-12 2017</t>
  </si>
  <si>
    <t>Математика</t>
  </si>
  <si>
    <t>37</t>
  </si>
  <si>
    <t>Венесуэла</t>
  </si>
  <si>
    <t>862</t>
  </si>
  <si>
    <t>иностранная научная организация</t>
  </si>
  <si>
    <t>204</t>
  </si>
  <si>
    <t>01-11 2017</t>
  </si>
  <si>
    <t>StaffPIMType</t>
  </si>
  <si>
    <t>Международные отношения</t>
  </si>
  <si>
    <t>Венгрия</t>
  </si>
  <si>
    <t>348</t>
  </si>
  <si>
    <t>российская образовательная организация высшего образования</t>
  </si>
  <si>
    <t>01-10 2017</t>
  </si>
  <si>
    <t>Логистика</t>
  </si>
  <si>
    <t>Великобритания</t>
  </si>
  <si>
    <t>826</t>
  </si>
  <si>
    <t>иностранная образовательная организация высшего образования</t>
  </si>
  <si>
    <t>экспедиция</t>
  </si>
  <si>
    <t>138</t>
  </si>
  <si>
    <t>01-09 2017</t>
  </si>
  <si>
    <t>Лингвистика</t>
  </si>
  <si>
    <t>Ватикан</t>
  </si>
  <si>
    <t>336</t>
  </si>
  <si>
    <t>StaffPIMPartnerOrganizationTypeId</t>
  </si>
  <si>
    <t>выставка</t>
  </si>
  <si>
    <t>155</t>
  </si>
  <si>
    <t>01-08 2017</t>
  </si>
  <si>
    <t>Культурология</t>
  </si>
  <si>
    <t>Вануату</t>
  </si>
  <si>
    <t>548</t>
  </si>
  <si>
    <t>чемпионат</t>
  </si>
  <si>
    <t>ярмарка</t>
  </si>
  <si>
    <t>154</t>
  </si>
  <si>
    <t>01-07 2017</t>
  </si>
  <si>
    <t xml:space="preserve">История </t>
  </si>
  <si>
    <t>Бутан</t>
  </si>
  <si>
    <t>064</t>
  </si>
  <si>
    <t>хакатон</t>
  </si>
  <si>
    <t>экспертный совет</t>
  </si>
  <si>
    <t>153</t>
  </si>
  <si>
    <t>01-06 2017</t>
  </si>
  <si>
    <t>Административное подразделение</t>
  </si>
  <si>
    <t>АП</t>
  </si>
  <si>
    <t>Инженерно-техническая школа МИЭМ (направления Электроника и наноэлектроника, Информатика и вычислительная техника, Прикладная математика)</t>
  </si>
  <si>
    <t>Бурунди</t>
  </si>
  <si>
    <t>турнир</t>
  </si>
  <si>
    <t>Инженерные науки</t>
  </si>
  <si>
    <t>01-05 2017</t>
  </si>
  <si>
    <t>Журналистика и медиакоммуникации</t>
  </si>
  <si>
    <t>Буркина-Фасо</t>
  </si>
  <si>
    <t>854</t>
  </si>
  <si>
    <t>олимпиада</t>
  </si>
  <si>
    <t>форум</t>
  </si>
  <si>
    <t>Ведущий библиотекарь</t>
  </si>
  <si>
    <t>Компьютерные науки</t>
  </si>
  <si>
    <t>01-04 2017</t>
  </si>
  <si>
    <t>Дизайн</t>
  </si>
  <si>
    <t>Бруней</t>
  </si>
  <si>
    <t>096</t>
  </si>
  <si>
    <t xml:space="preserve">конкурс_x000D_
</t>
  </si>
  <si>
    <t>конкурс</t>
  </si>
  <si>
    <t>стажировка</t>
  </si>
  <si>
    <t>Ведущий библиограф</t>
  </si>
  <si>
    <t>Физико-математические науки</t>
  </si>
  <si>
    <t>01-03 2017</t>
  </si>
  <si>
    <t>Градостроительство</t>
  </si>
  <si>
    <t>Британская территория в Индийском океане</t>
  </si>
  <si>
    <t>086</t>
  </si>
  <si>
    <t>кейс</t>
  </si>
  <si>
    <t xml:space="preserve">симпозиум </t>
  </si>
  <si>
    <t>151</t>
  </si>
  <si>
    <t>Медиа-, массовые коммуникации и дизайн</t>
  </si>
  <si>
    <t>01-02 2017</t>
  </si>
  <si>
    <t xml:space="preserve">М: Московский институт электроники и математики </t>
  </si>
  <si>
    <t>М11</t>
  </si>
  <si>
    <t>Государственное и муниципальное управление</t>
  </si>
  <si>
    <t>076</t>
  </si>
  <si>
    <t xml:space="preserve">игра_x000D_
</t>
  </si>
  <si>
    <t>игра</t>
  </si>
  <si>
    <t>саммит</t>
  </si>
  <si>
    <t>202</t>
  </si>
  <si>
    <t xml:space="preserve">Психология </t>
  </si>
  <si>
    <t>01-01 2017</t>
  </si>
  <si>
    <t>М: Факультет права</t>
  </si>
  <si>
    <t>М9</t>
  </si>
  <si>
    <t>Бизнес-информатика</t>
  </si>
  <si>
    <t>Ботсвана</t>
  </si>
  <si>
    <t>072</t>
  </si>
  <si>
    <t>научно-образовательная школа</t>
  </si>
  <si>
    <t>201</t>
  </si>
  <si>
    <t xml:space="preserve">Филология и лингвистика </t>
  </si>
  <si>
    <t>2016-12-31</t>
  </si>
  <si>
    <t>2016-01-01</t>
  </si>
  <si>
    <t>01-12 2016</t>
  </si>
  <si>
    <t>М: Факультет экономических наук</t>
  </si>
  <si>
    <t>М8</t>
  </si>
  <si>
    <t>SchoolStudyFieldId</t>
  </si>
  <si>
    <t>Босния и Герцеговина</t>
  </si>
  <si>
    <t>070</t>
  </si>
  <si>
    <t>200</t>
  </si>
  <si>
    <t xml:space="preserve">Международные отношения </t>
  </si>
  <si>
    <t>01-11 2016</t>
  </si>
  <si>
    <t>М: Факультет социальных наук</t>
  </si>
  <si>
    <t>М7</t>
  </si>
  <si>
    <t>Боливия</t>
  </si>
  <si>
    <t>068</t>
  </si>
  <si>
    <t>симпозиум</t>
  </si>
  <si>
    <t>89</t>
  </si>
  <si>
    <t xml:space="preserve">Востоковедение </t>
  </si>
  <si>
    <t>01-10 2016</t>
  </si>
  <si>
    <t>М: Факультет мировой экономики и мировой политики</t>
  </si>
  <si>
    <t>М6</t>
  </si>
  <si>
    <t>Болгария</t>
  </si>
  <si>
    <t>Конкурс</t>
  </si>
  <si>
    <t>программа обмена</t>
  </si>
  <si>
    <t>практика</t>
  </si>
  <si>
    <t>Библиотекарь 2 категории</t>
  </si>
  <si>
    <t>01-09 2016</t>
  </si>
  <si>
    <t>М: Факультет математики</t>
  </si>
  <si>
    <t>М5</t>
  </si>
  <si>
    <t>Бермуды</t>
  </si>
  <si>
    <t>060</t>
  </si>
  <si>
    <t>Дистанционное обучение в НИУ ВШЭ</t>
  </si>
  <si>
    <t>программа двух дипломов</t>
  </si>
  <si>
    <t>образовательный семинар</t>
  </si>
  <si>
    <t>Библиотекарь 1 категории</t>
  </si>
  <si>
    <t xml:space="preserve">Философия и культурология </t>
  </si>
  <si>
    <t>01-08 2016</t>
  </si>
  <si>
    <t>М: Факультет коммуникаций, медиа и дизайна</t>
  </si>
  <si>
    <t>М4</t>
  </si>
  <si>
    <t>Бенин</t>
  </si>
  <si>
    <t>образовательная организация высшего образования</t>
  </si>
  <si>
    <t>Стажировка, учебные курсы, в т. ч. языковые, сроком не более 3-х месяцев</t>
  </si>
  <si>
    <t>оnline-курс</t>
  </si>
  <si>
    <t>Библиотекарь</t>
  </si>
  <si>
    <t>4_3</t>
  </si>
  <si>
    <t>продвижение</t>
  </si>
  <si>
    <t>экспериза/аккредитация образовательных продуктов</t>
  </si>
  <si>
    <t>Образование</t>
  </si>
  <si>
    <t>01-07 2016</t>
  </si>
  <si>
    <t>М: Факультет компьютерных наук</t>
  </si>
  <si>
    <t>М3</t>
  </si>
  <si>
    <t>Бельгия</t>
  </si>
  <si>
    <t>Научная конференция и ее аналоги</t>
  </si>
  <si>
    <t>Библиограф 1 категории</t>
  </si>
  <si>
    <t>4_2</t>
  </si>
  <si>
    <t>продвижение ВШЭ</t>
  </si>
  <si>
    <t>Не является олимпиадой</t>
  </si>
  <si>
    <t xml:space="preserve">Политология </t>
  </si>
  <si>
    <t>01-06 2016</t>
  </si>
  <si>
    <t>М: Факультет гуманитарных наук</t>
  </si>
  <si>
    <t>М2</t>
  </si>
  <si>
    <t>АУП</t>
  </si>
  <si>
    <t>Белиз</t>
  </si>
  <si>
    <t>084</t>
  </si>
  <si>
    <t>Включенное обучение/программа обмена</t>
  </si>
  <si>
    <t>2_2</t>
  </si>
  <si>
    <t>Преподавание</t>
  </si>
  <si>
    <t>профессиональная переподготовка</t>
  </si>
  <si>
    <t>научно-исследовательский семинар</t>
  </si>
  <si>
    <t>Библиограф</t>
  </si>
  <si>
    <t>4_1</t>
  </si>
  <si>
    <t>организация партнерств</t>
  </si>
  <si>
    <t>Внутриуниверситетская</t>
  </si>
  <si>
    <t xml:space="preserve">Право </t>
  </si>
  <si>
    <t>01-05 2016</t>
  </si>
  <si>
    <t>М: Факультет бизнеса и менеджмента</t>
  </si>
  <si>
    <t>М1</t>
  </si>
  <si>
    <t>Беларусь</t>
  </si>
  <si>
    <t>Обучение в рамках совместно реализуемых образовательных программ двух дипломов</t>
  </si>
  <si>
    <t>пятый</t>
  </si>
  <si>
    <t>2_3</t>
  </si>
  <si>
    <t>образовательные мероприятия</t>
  </si>
  <si>
    <t>лекция</t>
  </si>
  <si>
    <t>88</t>
  </si>
  <si>
    <t>преподавание</t>
  </si>
  <si>
    <t>Победитель</t>
  </si>
  <si>
    <t>Региональная</t>
  </si>
  <si>
    <t>Менеджмент и государственное и муниципальное управление</t>
  </si>
  <si>
    <t>01-04 2016</t>
  </si>
  <si>
    <t>Барбадос</t>
  </si>
  <si>
    <t>052</t>
  </si>
  <si>
    <t>StaffPIMParticipantOrganizationTypeId</t>
  </si>
  <si>
    <t>StudPIMTypeId</t>
  </si>
  <si>
    <t>четвертый</t>
  </si>
  <si>
    <t>1_8</t>
  </si>
  <si>
    <t>Обучение</t>
  </si>
  <si>
    <t>2_1</t>
  </si>
  <si>
    <t>курс</t>
  </si>
  <si>
    <t>199</t>
  </si>
  <si>
    <t>Призер</t>
  </si>
  <si>
    <t>Всероссийская</t>
  </si>
  <si>
    <t xml:space="preserve">Социология </t>
  </si>
  <si>
    <t>01-03 2016</t>
  </si>
  <si>
    <t>Факультет или кампус для титульного листа</t>
  </si>
  <si>
    <t>Бангладеш</t>
  </si>
  <si>
    <t>050</t>
  </si>
  <si>
    <t>Тип организации</t>
  </si>
  <si>
    <t>J</t>
  </si>
  <si>
    <t>Тип программы входящей мобильности студентов и аспирантов</t>
  </si>
  <si>
    <t>третий</t>
  </si>
  <si>
    <t>1_7</t>
  </si>
  <si>
    <t>1_4</t>
  </si>
  <si>
    <t>круглый стол</t>
  </si>
  <si>
    <t>77</t>
  </si>
  <si>
    <t>Научные гранты</t>
  </si>
  <si>
    <t>победитель</t>
  </si>
  <si>
    <t>обучение</t>
  </si>
  <si>
    <t>Участник</t>
  </si>
  <si>
    <t>Международная</t>
  </si>
  <si>
    <t>Экономика и финансы</t>
  </si>
  <si>
    <t>01-02 2016</t>
  </si>
  <si>
    <t>НР</t>
  </si>
  <si>
    <t>Багамы</t>
  </si>
  <si>
    <t>044</t>
  </si>
  <si>
    <t>второй</t>
  </si>
  <si>
    <t>1_6</t>
  </si>
  <si>
    <t>дистанционное обучение в НИУ ВШЭ</t>
  </si>
  <si>
    <t>1_3</t>
  </si>
  <si>
    <t>146</t>
  </si>
  <si>
    <t>Другие источники (указать в комментариях)</t>
  </si>
  <si>
    <t>призер</t>
  </si>
  <si>
    <t>OlympiadParticipantRezultId</t>
  </si>
  <si>
    <t>OlympiadStateId</t>
  </si>
  <si>
    <t>OlympiadFieldId</t>
  </si>
  <si>
    <t>01-01 2016</t>
  </si>
  <si>
    <t>Афганистан</t>
  </si>
  <si>
    <t>004</t>
  </si>
  <si>
    <t>первый</t>
  </si>
  <si>
    <t>1_5</t>
  </si>
  <si>
    <t>1_2</t>
  </si>
  <si>
    <t>150</t>
  </si>
  <si>
    <t>Собственные средства участника программы мобильности</t>
  </si>
  <si>
    <t>StaffPIMParticipantCategoryId</t>
  </si>
  <si>
    <t>Армения</t>
  </si>
  <si>
    <t>обучается в НИУ ВШЭ за счет средств НИУ ВШЭ</t>
  </si>
  <si>
    <t>StudyCourseInHSEId</t>
  </si>
  <si>
    <t>Чемпионат</t>
  </si>
  <si>
    <t>1_1</t>
  </si>
  <si>
    <t>конгресс</t>
  </si>
  <si>
    <t>87</t>
  </si>
  <si>
    <t>Средства принимающей стороны</t>
  </si>
  <si>
    <t>практикант/стажер</t>
  </si>
  <si>
    <t>01-12 2015</t>
  </si>
  <si>
    <t xml:space="preserve">Категория персонала </t>
  </si>
  <si>
    <t>Аргентина</t>
  </si>
  <si>
    <t>032</t>
  </si>
  <si>
    <t>обучается в НИУ ВШЭ с полным возмещением стоимости обучения</t>
  </si>
  <si>
    <t>Курс обучения в ВШЭ</t>
  </si>
  <si>
    <t>Хакатон</t>
  </si>
  <si>
    <t>3_4</t>
  </si>
  <si>
    <t>Научная работа</t>
  </si>
  <si>
    <t>исследования</t>
  </si>
  <si>
    <t>Администратор</t>
  </si>
  <si>
    <t>85</t>
  </si>
  <si>
    <t>Бюджет факультета</t>
  </si>
  <si>
    <t>лектор</t>
  </si>
  <si>
    <t>научная работа</t>
  </si>
  <si>
    <t>учебно - вспомогательный персонал</t>
  </si>
  <si>
    <t>01-11 2015</t>
  </si>
  <si>
    <t>Антигуа и Барбуда</t>
  </si>
  <si>
    <t>028</t>
  </si>
  <si>
    <t>обучается в НИУ ВШЭ за счет средств федерального бюджета</t>
  </si>
  <si>
    <t>исследования в библиотечных фондах / архивах</t>
  </si>
  <si>
    <t>включенное обучение</t>
  </si>
  <si>
    <t>Турнир</t>
  </si>
  <si>
    <t>3_3</t>
  </si>
  <si>
    <t>экспертиза научных исследований</t>
  </si>
  <si>
    <t>Субсидии госзаданий по образованию</t>
  </si>
  <si>
    <t>41010ОБР</t>
  </si>
  <si>
    <t>эксперт/консультант</t>
  </si>
  <si>
    <t>инженерно - технический персонал</t>
  </si>
  <si>
    <t>01-10 2015</t>
  </si>
  <si>
    <t>нет подтверждающего документа</t>
  </si>
  <si>
    <t>Андорра</t>
  </si>
  <si>
    <t>020</t>
  </si>
  <si>
    <t>StudPIMPaymentTypeId</t>
  </si>
  <si>
    <t>Олимпиада</t>
  </si>
  <si>
    <t>Иное</t>
  </si>
  <si>
    <t>3_2</t>
  </si>
  <si>
    <t>воркшоп</t>
  </si>
  <si>
    <t>198</t>
  </si>
  <si>
    <t>Субсидии по ПК 5/100</t>
  </si>
  <si>
    <t>51900ППК</t>
  </si>
  <si>
    <t>слушатель/участник</t>
  </si>
  <si>
    <t>административно-управленческий персонал</t>
  </si>
  <si>
    <t>01-09 2015</t>
  </si>
  <si>
    <t>диплом</t>
  </si>
  <si>
    <t>Ангола</t>
  </si>
  <si>
    <t>024</t>
  </si>
  <si>
    <t>StaffPOMHostOrganizationTypeId</t>
  </si>
  <si>
    <t>внеучебная деятельность</t>
  </si>
  <si>
    <t>3_1</t>
  </si>
  <si>
    <t>научные мероприятия</t>
  </si>
  <si>
    <t>ассамблея</t>
  </si>
  <si>
    <t>197</t>
  </si>
  <si>
    <t>Центральный бюджет</t>
  </si>
  <si>
    <t>25020ЦБД</t>
  </si>
  <si>
    <t>руководитель</t>
  </si>
  <si>
    <t>01-08 2015</t>
  </si>
  <si>
    <t>письмо ВШЭ</t>
  </si>
  <si>
    <t>Американское Самоа</t>
  </si>
  <si>
    <t>016</t>
  </si>
  <si>
    <t>межкампусная мобильность (внутри НИУ ВШЭ)</t>
  </si>
  <si>
    <t>седьмой</t>
  </si>
  <si>
    <t>научно-исследовательские проекты</t>
  </si>
  <si>
    <t>Кейс</t>
  </si>
  <si>
    <t>-верхняя граница для периода ввода данных</t>
  </si>
  <si>
    <t>StaffPOMEventTypeId</t>
  </si>
  <si>
    <t>StaffPOMPositionCategory1</t>
  </si>
  <si>
    <t>StaffPOMFinancialSourceId</t>
  </si>
  <si>
    <t>StaffPOMParticipationExtentId</t>
  </si>
  <si>
    <t>MobilityCategory</t>
  </si>
  <si>
    <t>StaffPOMMobilityCategoryId</t>
  </si>
  <si>
    <t>научный работник</t>
  </si>
  <si>
    <t>01-07 2015</t>
  </si>
  <si>
    <t>Утверждено АП</t>
  </si>
  <si>
    <t>тезисы докладов конференции или аналогичного научного мероприятия (семинар, симпозиум)</t>
  </si>
  <si>
    <t>PhD; кандидат наук</t>
  </si>
  <si>
    <t>Алжир</t>
  </si>
  <si>
    <t>012</t>
  </si>
  <si>
    <t>дистанционное обучение в другой организации</t>
  </si>
  <si>
    <t>шестой</t>
  </si>
  <si>
    <t>online-курс</t>
  </si>
  <si>
    <t>Игра</t>
  </si>
  <si>
    <t>Для ограничения периода ввода данных</t>
  </si>
  <si>
    <t>профессорско-преподавательский состав</t>
  </si>
  <si>
    <t>01-06 2015</t>
  </si>
  <si>
    <t>Валидация АП</t>
  </si>
  <si>
    <t>приглашение к участию в научной/методической конференции или аналогичном научном мероприятии (семинаре, симпозиуме)</t>
  </si>
  <si>
    <t>Албания</t>
  </si>
  <si>
    <t>008</t>
  </si>
  <si>
    <t>StudParticipationExtentId</t>
  </si>
  <si>
    <t>StudPIMEventTypeId</t>
  </si>
  <si>
    <t>StudPOMEventTypeId</t>
  </si>
  <si>
    <t>StudMobilityCategoryId</t>
  </si>
  <si>
    <t>OlympEventTypeId</t>
  </si>
  <si>
    <t>StaffPIMMobilityCategoryId</t>
  </si>
  <si>
    <t>StaffPIMParticipationExtentId</t>
  </si>
  <si>
    <t>StaffPIMEventTypeId</t>
  </si>
  <si>
    <t>Номер первой строки с данными справочника</t>
  </si>
  <si>
    <t>01-05 2015</t>
  </si>
  <si>
    <t>Утверждено АЦ</t>
  </si>
  <si>
    <t>письмо вуза партнера</t>
  </si>
  <si>
    <t>Азербайджан</t>
  </si>
  <si>
    <t>научная конференция и ее аналоги</t>
  </si>
  <si>
    <t>аспирантура</t>
  </si>
  <si>
    <t>Категория мобильности</t>
  </si>
  <si>
    <t>S=A17</t>
  </si>
  <si>
    <t>StaffPIMMobilityType</t>
  </si>
  <si>
    <t>Номер столбца Типа мобильности</t>
  </si>
  <si>
    <t>студент магистратуры</t>
  </si>
  <si>
    <t>01-04 2015</t>
  </si>
  <si>
    <t>Верификация АЦ</t>
  </si>
  <si>
    <t>руководитель, администратор Школы</t>
  </si>
  <si>
    <t>свидетельство</t>
  </si>
  <si>
    <t>внешний совместитель</t>
  </si>
  <si>
    <t>040</t>
  </si>
  <si>
    <t>включенное обучение/программа обмена</t>
  </si>
  <si>
    <t>магистратура</t>
  </si>
  <si>
    <t>студент специалитета</t>
  </si>
  <si>
    <t>01-03 2015</t>
  </si>
  <si>
    <t>Утверждено МФ</t>
  </si>
  <si>
    <t>предприятий</t>
  </si>
  <si>
    <t>преподаватель/модератор/эксперт Школы</t>
  </si>
  <si>
    <t>сертификат</t>
  </si>
  <si>
    <t>по договору ГПХ</t>
  </si>
  <si>
    <t>Австралия</t>
  </si>
  <si>
    <t>036</t>
  </si>
  <si>
    <t>Нет</t>
  </si>
  <si>
    <t>обучение в рамках совместно реализуемых образовательных программ двух дипломов</t>
  </si>
  <si>
    <t>с полным возмещением стоимости обучения</t>
  </si>
  <si>
    <t>специалитет</t>
  </si>
  <si>
    <t>составная поездка</t>
  </si>
  <si>
    <t>студент бакалавриата</t>
  </si>
  <si>
    <t>01-02 2015</t>
  </si>
  <si>
    <t>Первичные данные</t>
  </si>
  <si>
    <t>органов власти</t>
  </si>
  <si>
    <t>слушатель</t>
  </si>
  <si>
    <t>удостоверение</t>
  </si>
  <si>
    <t>штатный сотрудник</t>
  </si>
  <si>
    <t>Абхазия</t>
  </si>
  <si>
    <t>895</t>
  </si>
  <si>
    <t>Да</t>
  </si>
  <si>
    <t>краткосрочное обучение (научно-образовательные школы, в т.ч. "летние" и др., научно-образовательные семинары, преддипломная практика - сроком не более месяца)</t>
  </si>
  <si>
    <t>за счет средств федерального бюджета</t>
  </si>
  <si>
    <t>бакалавриат</t>
  </si>
  <si>
    <t>PeriodLastMonth</t>
  </si>
  <si>
    <t>PeriodEnd</t>
  </si>
  <si>
    <t>PeriodStart</t>
  </si>
  <si>
    <t>RegistryStatusId</t>
  </si>
  <si>
    <t>StaffPIMStudyOrderId</t>
  </si>
  <si>
    <t>SchoolParticipantTypeId</t>
  </si>
  <si>
    <t>StaffPOMStudyFieldId</t>
  </si>
  <si>
    <t>StaffMobilityConfirmationDocumentId</t>
  </si>
  <si>
    <t>StaffPOMParticipantCategoryId</t>
  </si>
  <si>
    <t>ScientificDegreeId</t>
  </si>
  <si>
    <t>EmploymentTypeId</t>
  </si>
  <si>
    <t>PeriodId</t>
  </si>
  <si>
    <t>Faculty</t>
  </si>
  <si>
    <t>AsavSourceKey</t>
  </si>
  <si>
    <t>Name</t>
  </si>
  <si>
    <t>CountryId</t>
  </si>
  <si>
    <t>StudPOMOrganizationTypeId</t>
  </si>
  <si>
    <t>YesNoId</t>
  </si>
  <si>
    <t>StudPOMTypeId</t>
  </si>
  <si>
    <t>CampusId</t>
  </si>
  <si>
    <t>EducationPaymentTypeId</t>
  </si>
  <si>
    <t>StudyCourseInOtherUnivId</t>
  </si>
  <si>
    <t>StudyFormId</t>
  </si>
  <si>
    <t>EducationLevelId</t>
  </si>
  <si>
    <t>GenderId</t>
  </si>
  <si>
    <t>Тип  мобильности</t>
  </si>
  <si>
    <t>CompoundTrip</t>
  </si>
  <si>
    <t>Статус реестра</t>
  </si>
  <si>
    <t>Тип участника школы</t>
  </si>
  <si>
    <t>V=A20</t>
  </si>
  <si>
    <t>Направление</t>
  </si>
  <si>
    <t>Категория участника</t>
  </si>
  <si>
    <t>Вид трудоуствройства</t>
  </si>
  <si>
    <t>Период</t>
  </si>
  <si>
    <t>Общий список факультетов</t>
  </si>
  <si>
    <t>Страны</t>
  </si>
  <si>
    <t>Да/нет</t>
  </si>
  <si>
    <t>Тип программы исходящей мобильности студентов и аспирантов</t>
  </si>
  <si>
    <t>Кампус</t>
  </si>
  <si>
    <t>Форма оплаты обучения</t>
  </si>
  <si>
    <t>Курс обучения в стороннем вузе</t>
  </si>
  <si>
    <t>Форма обучения</t>
  </si>
  <si>
    <t>Уровень высшего образования</t>
  </si>
  <si>
    <t>StaffPIMCaptionCategoryIdNew</t>
  </si>
  <si>
    <t>Столбец1</t>
  </si>
  <si>
    <t>Наименование подразделения</t>
  </si>
  <si>
    <t>Вышестоящее подразделение</t>
  </si>
  <si>
    <t>1-ый отдел</t>
  </si>
  <si>
    <t>Административно-управленческие подразделения</t>
  </si>
  <si>
    <t>административно-кадровый отдел</t>
  </si>
  <si>
    <t>центр административного обеспечения</t>
  </si>
  <si>
    <t>административно-финансовый отдел</t>
  </si>
  <si>
    <t>административно-хозяйственный отдел</t>
  </si>
  <si>
    <t>административный отдел</t>
  </si>
  <si>
    <t>центр организационного обеспечения</t>
  </si>
  <si>
    <t>административный сектор</t>
  </si>
  <si>
    <t>отдел обслуживания и книгохранения</t>
  </si>
  <si>
    <t>азиатско-тихоокеанский сектор</t>
  </si>
  <si>
    <t>международный научно-образовательный центр комплексных европейских и международных исследований</t>
  </si>
  <si>
    <t>Аналитический центр</t>
  </si>
  <si>
    <t>Антикоррупционный центр</t>
  </si>
  <si>
    <t>Научные подразделения</t>
  </si>
  <si>
    <t>базовая кафедра "Прикладные информационно-коммуникационные средства и системы" (ПИКСиС) федерального государственного бюджетного учреждения науки Вычислительный Центр им. А.А. Дородницына РАН (ВЦ РАН)</t>
  </si>
  <si>
    <t>базовая кафедра «Интеллектуальные технологии системного анализа и управления» Федерального исследовательского центра «Информатика и управление» Российской академии наук (ФИЦ ИУ РАН)</t>
  </si>
  <si>
    <t>базовая кафедра «Системное программирование» Института системного программирования РАН</t>
  </si>
  <si>
    <t>департамент программной инженерии</t>
  </si>
  <si>
    <t>базовая кафедра автономной некоммерческой организации "Аналитический центр Юрия Левады"</t>
  </si>
  <si>
    <t>департамент социологии</t>
  </si>
  <si>
    <t>базовая кафедра Акционерного общества "Инфовотч"</t>
  </si>
  <si>
    <t>базовая кафедра АО «Первая грузовая компания»</t>
  </si>
  <si>
    <t>базовая кафедра Всероссийского научно-исследовательского института оптико-физических измерений (ВНИИОФИ)</t>
  </si>
  <si>
    <t>базовая кафедра Всероссийского центра изучения общественного мнения (ВЦИОМ)</t>
  </si>
  <si>
    <t>базовая кафедра Института биоорганической химии им. академиков М.М. Шемякина и Ю.А. Овчинникова РАН</t>
  </si>
  <si>
    <t>Факультет биологии и биотехнологии</t>
  </si>
  <si>
    <t>базовая кафедра Института востоковедения РАН</t>
  </si>
  <si>
    <t>Факультет мировой экономики и мировой политики</t>
  </si>
  <si>
    <t>базовая кафедра Института географии РАН</t>
  </si>
  <si>
    <t>факультет географии и геоинформационных технологий</t>
  </si>
  <si>
    <t>базовая кафедра Института Дальнего Востока РАН</t>
  </si>
  <si>
    <t>базовая кафедра Института проблем передачи информации им. А.А. Харкевича (ИППИ) РАН</t>
  </si>
  <si>
    <t>Факультет математики</t>
  </si>
  <si>
    <t>базовая кафедра информационно-аналитических систем ЗАО "ЕС-лизинг"</t>
  </si>
  <si>
    <t>базовая кафедра информационных технологий в сфере культуры</t>
  </si>
  <si>
    <t>базовая кафедра инфраструктуры финансовых рынков</t>
  </si>
  <si>
    <t>базовая кафедра квантовой оптики и нанофотоники Института спектроскопии РАН</t>
  </si>
  <si>
    <t>факультет физики</t>
  </si>
  <si>
    <t>базовая кафедра квантовой оптики и телекоммуникаций ЗАО "Сконтел"</t>
  </si>
  <si>
    <t>базовая кафедра квантовых технологий Института общей физики им. А.М. Прохорова РАН</t>
  </si>
  <si>
    <t>базовая кафедра компании "EY"</t>
  </si>
  <si>
    <t>Школа финансов</t>
  </si>
  <si>
    <t>базовая кафедра компании "Автопромимпорт"</t>
  </si>
  <si>
    <t>базовая кафедра компании "Аксенчер"</t>
  </si>
  <si>
    <t>базовая кафедра компании "Делойт энд Туш риджинал консалтинг сервисис лимитед"</t>
  </si>
  <si>
    <t>базовая кафедра компании "Делойт"</t>
  </si>
  <si>
    <t>базовая кафедра компании "КПМГ"</t>
  </si>
  <si>
    <t>базовая кафедра компании "ПрайсвотерхаусКуперс"</t>
  </si>
  <si>
    <t>базовая кафедра компании "САП" (Программные решения для управления бизнесом)</t>
  </si>
  <si>
    <t>базовая кафедра компании «ЭКОПСИ Консалтинг»</t>
  </si>
  <si>
    <t>департамент психологии</t>
  </si>
  <si>
    <t>базовая кафедра компании 1С</t>
  </si>
  <si>
    <t>базовая кафедра компании SAS</t>
  </si>
  <si>
    <t>Базовая кафедра компании МакКинзи и Ко</t>
  </si>
  <si>
    <t>Базовые кафедры</t>
  </si>
  <si>
    <t>базовая кафедра Математического института им. В.А. Стеклова РАН</t>
  </si>
  <si>
    <t>Базовая кафедра Музея современного искусства "Гараж"</t>
  </si>
  <si>
    <t>базовая кафедра неорганической химии и материаловедения Института общей и неорганической химии им. Н.С. Курнакова РАН</t>
  </si>
  <si>
    <t>Факультет химии</t>
  </si>
  <si>
    <t>базовая кафедра нефтехимии и полимеров Института нефтехимического синтеза им. А.В. Топчиева РАН</t>
  </si>
  <si>
    <t>базовая кафедра ОАО "Научно-исследовательский институт систем связи и управления"</t>
  </si>
  <si>
    <t>базовая кафедра ОАО "РКК "Энергия"</t>
  </si>
  <si>
    <t>базовая кафедра Оракл</t>
  </si>
  <si>
    <t>базовая кафедра органической химии Института органической химии  им. Н.Д. Зелинского РАН</t>
  </si>
  <si>
    <t>базовая кафедра практической юриспруденции</t>
  </si>
  <si>
    <t>базовая кафедра прикладных социологических исследований ГфК-Русь</t>
  </si>
  <si>
    <t>базовая кафедра теоретической физики Института теоретической физики им. Л.Д. Ландау РАН</t>
  </si>
  <si>
    <t>базовая кафедра Федеральной антимонопольной службы</t>
  </si>
  <si>
    <t>базовая кафедра физики конденсированных сред Института физики твердого тела РАН</t>
  </si>
  <si>
    <t>базовая кафедра физики космоса Института космических исследований РАН</t>
  </si>
  <si>
    <t>базовая кафедра физики низких температур Института физических проблем им. П.Л. Капицы РАН</t>
  </si>
  <si>
    <t>базовая кафедра Физического института им. П.Н. Лебедева РАН</t>
  </si>
  <si>
    <t>базовая кафедра Фонда "Общественное мнение"</t>
  </si>
  <si>
    <t>базовая кафедра Центра политических технологий</t>
  </si>
  <si>
    <t>Факультет социальных наук</t>
  </si>
  <si>
    <t>базовая кафедра элементоорганической химии Института элементоорганических соединений им. А.Н. Несмеянова РАН</t>
  </si>
  <si>
    <t>базовая кафедра Яндекс</t>
  </si>
  <si>
    <t>департамент больших данных и информационного поиска</t>
  </si>
  <si>
    <t>Банковский институт</t>
  </si>
  <si>
    <t>Подразделения дополнительного профессионального образования</t>
  </si>
  <si>
    <t>Библиотека</t>
  </si>
  <si>
    <t>Учебно-вспомогательные подразделения</t>
  </si>
  <si>
    <t>бюро пропусков</t>
  </si>
  <si>
    <t>Управление по безопасности и режиму</t>
  </si>
  <si>
    <t>Военный учебный центр</t>
  </si>
  <si>
    <t>Общеуниверситетские кафедры</t>
  </si>
  <si>
    <t>Второй отдел</t>
  </si>
  <si>
    <t>Высшая школа урбанистики имени А.А. Высоковского</t>
  </si>
  <si>
    <t>департамент анализа данных и искусственного интеллекта</t>
  </si>
  <si>
    <t>департамент зарубежного регионоведения</t>
  </si>
  <si>
    <t>Учебные подразделения</t>
  </si>
  <si>
    <t>департамент интегрированных коммуникаций</t>
  </si>
  <si>
    <t>департамент компьютерной инженерии</t>
  </si>
  <si>
    <t>Московский институт электроники и математики им. А.Н. Тихонова</t>
  </si>
  <si>
    <t>департамент математики</t>
  </si>
  <si>
    <t>департамент медиа</t>
  </si>
  <si>
    <t>департамент международных отношений</t>
  </si>
  <si>
    <t>департамент мировой экономики</t>
  </si>
  <si>
    <t>департамент налогов и налогового менеджмента</t>
  </si>
  <si>
    <t>Институт налогового менеджмента и экономики недвижимости</t>
  </si>
  <si>
    <t>департамент образовательных программ</t>
  </si>
  <si>
    <t>Институт статистических исследований и экономики знаний</t>
  </si>
  <si>
    <t>Институт образования</t>
  </si>
  <si>
    <t>департамент политики и управления</t>
  </si>
  <si>
    <t>департамент прикладной математики</t>
  </si>
  <si>
    <t>департамент прикладной экономики</t>
  </si>
  <si>
    <t>департамент статистики и анализа данных</t>
  </si>
  <si>
    <t>департамент теоретической экономики</t>
  </si>
  <si>
    <t>департамент экономики недвижимости</t>
  </si>
  <si>
    <t>департамент электронной инженерии</t>
  </si>
  <si>
    <t>Дирекция по эксплуатации и текущему ремонту зданий и сооружений</t>
  </si>
  <si>
    <t>Дирекция административно-учебного здания №3</t>
  </si>
  <si>
    <t>Дирекция административно-учебного здания №4</t>
  </si>
  <si>
    <t>Дирекция административно-учебного здания №8</t>
  </si>
  <si>
    <t>Дирекция административно-учебного комплекса "Покровский бульвар"</t>
  </si>
  <si>
    <t>Административно-хозяйственные подразделения</t>
  </si>
  <si>
    <t>Дирекция административно-учебного комплекса "Трифоновский"</t>
  </si>
  <si>
    <t>Дирекция информационных технологий</t>
  </si>
  <si>
    <t>Дирекция научных исследований и разработок</t>
  </si>
  <si>
    <t>Дирекция основных образовательных программ</t>
  </si>
  <si>
    <t>Дирекция по безопасности</t>
  </si>
  <si>
    <t>Дирекция по внутренним исследованиям и академическому развитию студентов</t>
  </si>
  <si>
    <t>Дирекция по земельным отношениям и управлению недвижимым имуществом</t>
  </si>
  <si>
    <t>Дирекция по интернационализации</t>
  </si>
  <si>
    <t>Дирекция по капитальному строительству и ремонту</t>
  </si>
  <si>
    <t>Дирекция по корпоративным закупкам и торгам</t>
  </si>
  <si>
    <t>Дирекция по научным проектам</t>
  </si>
  <si>
    <t>Дирекция по онлайн обучению</t>
  </si>
  <si>
    <t>Дирекция по привлечению иностранных студентов</t>
  </si>
  <si>
    <t>Дирекция по профессиональной ориентации и работе с одаренными учащимися</t>
  </si>
  <si>
    <t>Дирекция по развитию студенческого потенциала</t>
  </si>
  <si>
    <t>Дирекция по управлению общежитиями, гостиницами, учебно-оздоровительными комплексами</t>
  </si>
  <si>
    <t>Дирекция по экспертно-аналитической работе</t>
  </si>
  <si>
    <t>Дирекция программы развития</t>
  </si>
  <si>
    <t>диспетчерский отдел</t>
  </si>
  <si>
    <t>евразийский сектор</t>
  </si>
  <si>
    <t>Единый архив экономических и социологических данных</t>
  </si>
  <si>
    <t>ибероамериканский сектор</t>
  </si>
  <si>
    <t>Издательский дом</t>
  </si>
  <si>
    <t>Институт "Центр развития"</t>
  </si>
  <si>
    <t>Институт аграрных исследований</t>
  </si>
  <si>
    <t>Институт анализа предприятий и рынков</t>
  </si>
  <si>
    <t>Институт государственного и муниципального управления</t>
  </si>
  <si>
    <t>Институт гуманитарных историко-теоретических исследований  им. А.В. Полетаева</t>
  </si>
  <si>
    <t>Институт демографии</t>
  </si>
  <si>
    <t>Институт занятости и профессий</t>
  </si>
  <si>
    <t>Институт институциональных исследований</t>
  </si>
  <si>
    <t>институт классического Востока и античности</t>
  </si>
  <si>
    <t>Институт когнитивных нейронаук</t>
  </si>
  <si>
    <t>Институт количественных финансов</t>
  </si>
  <si>
    <t>Институт коммуникационного менеджмента</t>
  </si>
  <si>
    <t>Институт конкурентной политики и регулирования рынков</t>
  </si>
  <si>
    <t>Институт по ресурсному обеспечению управления закупками и продажами для государственных и муниципальных нужд им. А.Б. Соловьева</t>
  </si>
  <si>
    <t>институт подготовки кадров для системы государственных закупок им. А.Б. Соловьева</t>
  </si>
  <si>
    <t>Институт прикладных политических исследований</t>
  </si>
  <si>
    <t>Институт проблем безопасности</t>
  </si>
  <si>
    <t>институт проблем правового регулирования</t>
  </si>
  <si>
    <t>институт региональных исследований и городского планирования</t>
  </si>
  <si>
    <t>Институт социальной политики</t>
  </si>
  <si>
    <t>Институт строительства и жилищно-коммунального хозяйства ГАСИС</t>
  </si>
  <si>
    <t>Институт торговой политики</t>
  </si>
  <si>
    <t>Институт экологии</t>
  </si>
  <si>
    <t>Институт экономики здравоохранения</t>
  </si>
  <si>
    <t>институт экономики транспорта и транспортной политики</t>
  </si>
  <si>
    <t>информационно-аналитический отдел</t>
  </si>
  <si>
    <t>центр экспертизы, разработки и сопровождения информационно-технологических решений</t>
  </si>
  <si>
    <t>Информационно-рейтинговый центр</t>
  </si>
  <si>
    <t>канцелярия</t>
  </si>
  <si>
    <t>кафедра анализа социальных институтов</t>
  </si>
  <si>
    <t>Кафедра высшей математики</t>
  </si>
  <si>
    <t>кафедра государственной и муниципальной службы</t>
  </si>
  <si>
    <t>кафедра демографии</t>
  </si>
  <si>
    <t>кафедра информационной безопасности киберфизических систем</t>
  </si>
  <si>
    <t>кафедра компьютерной безопасности</t>
  </si>
  <si>
    <t>Кафедра менеджмента инноваций</t>
  </si>
  <si>
    <t>кафедра местного самоуправления</t>
  </si>
  <si>
    <t>кафедра методов сбора и анализа социологической информации</t>
  </si>
  <si>
    <t>кафедра общего и стратегического менеджмента</t>
  </si>
  <si>
    <t>кафедра общей социологии</t>
  </si>
  <si>
    <t>кафедра проблем безопасности</t>
  </si>
  <si>
    <t>кафедра психоанализа и бизнес-консультирования</t>
  </si>
  <si>
    <t>кафедра публичной политики</t>
  </si>
  <si>
    <t>Кафедра теории и практики взаимодействия бизнеса и власти</t>
  </si>
  <si>
    <t>кафедра теории и практики государственного управления</t>
  </si>
  <si>
    <t>кафедра теории организаций</t>
  </si>
  <si>
    <t>кафедра технологий моделирования сложных систем</t>
  </si>
  <si>
    <t>кафедра торговой политики</t>
  </si>
  <si>
    <t>кафедра управления государственными и муниципальными заказами</t>
  </si>
  <si>
    <t>кафедра управления и экономики здравоохранения</t>
  </si>
  <si>
    <t>кафедра управления наукой и инновациями</t>
  </si>
  <si>
    <t>кафедра управления развитием территорий и регионалистики</t>
  </si>
  <si>
    <t>кафедра управления эффективностью бизнеса (базовая кафедра компании ЛАНИТ)</t>
  </si>
  <si>
    <t>Кафедра физического воспитания</t>
  </si>
  <si>
    <t>кафедра финансового менеджмента в государственном секторе</t>
  </si>
  <si>
    <t>кафедра экономики города и муниципального управления</t>
  </si>
  <si>
    <t>кафедра экономики и управления в негосударственных некоммерческих организациях</t>
  </si>
  <si>
    <t>кафедра экономической социологии</t>
  </si>
  <si>
    <t>книжная редакция</t>
  </si>
  <si>
    <t>комбинат общественного питания</t>
  </si>
  <si>
    <t>комитет по сертификации в области логистики</t>
  </si>
  <si>
    <t>копировально-множительный участок</t>
  </si>
  <si>
    <t>Типография</t>
  </si>
  <si>
    <t>криминалистическая лаборатория</t>
  </si>
  <si>
    <t>Культурный центр</t>
  </si>
  <si>
    <t>Подразделения внеучебной и воспитательной работы</t>
  </si>
  <si>
    <t>лаборатория "Кросс-культурная история литературы"</t>
  </si>
  <si>
    <t>Центр фундаментальных исследований</t>
  </si>
  <si>
    <t>лаборатория "Математические методы естествознания"</t>
  </si>
  <si>
    <t>лаборатория "Эмпирический анализ предприятий и рынков в переходной экономике"</t>
  </si>
  <si>
    <t>Лаборатория алгебраической геометрии и ее приложений</t>
  </si>
  <si>
    <t>лаборатория анализа взаимоотношений бизнеса и власти</t>
  </si>
  <si>
    <t>лаборатория анализа и прогноза экономических процессов</t>
  </si>
  <si>
    <t>лаборатория анализа корпоративного управления</t>
  </si>
  <si>
    <t>лаборатория анализа проблем конкурентоспособности предприятий</t>
  </si>
  <si>
    <t>лаборатория анализа финансовых рынков</t>
  </si>
  <si>
    <t>лаборатория вычислительных социальных наук</t>
  </si>
  <si>
    <t>центр исследований современного детства</t>
  </si>
  <si>
    <t>лаборатория измерения новых конструктов и дизайна тестов</t>
  </si>
  <si>
    <t>центр мониторинга качества образования</t>
  </si>
  <si>
    <t>лаборатория инноваций в образовании</t>
  </si>
  <si>
    <t>лаборатория исследований культуры</t>
  </si>
  <si>
    <t>лаборатория исследований науки и технологий</t>
  </si>
  <si>
    <t>международный научно-образовательный Форсайт-центр</t>
  </si>
  <si>
    <t>лаборатория исследований студенческого опыта</t>
  </si>
  <si>
    <t>центр социологии высшего образования</t>
  </si>
  <si>
    <t>лаборатория исследования отраслевых рынков</t>
  </si>
  <si>
    <t>Экспертный институт</t>
  </si>
  <si>
    <t>центр глубинного обучения и байесовских методов</t>
  </si>
  <si>
    <t>лаборатория конкурентной и антимонопольной политики</t>
  </si>
  <si>
    <t>лаборатория лингвосемиотических исследований</t>
  </si>
  <si>
    <t>лаборатория образовательного права</t>
  </si>
  <si>
    <t>Лаборатория по редактированию учебных пособий</t>
  </si>
  <si>
    <t>лаборатория проектирования содержания образования</t>
  </si>
  <si>
    <t>лаборатория развития пенсионной системы</t>
  </si>
  <si>
    <t>центр комплексных исследований социальной политики</t>
  </si>
  <si>
    <t>лаборатория региональных политических исследований</t>
  </si>
  <si>
    <t>лаборатория сравнительного анализа развития постсоциалистических обществ</t>
  </si>
  <si>
    <t>лаборатория сравнительных исследований массового сознания</t>
  </si>
  <si>
    <t>лаборатория цифровой трансформации образования</t>
  </si>
  <si>
    <t>лаборатория экономики инноваций</t>
  </si>
  <si>
    <t>центр научно-технической, инновационной и информационной политики</t>
  </si>
  <si>
    <t>Лаборатория экономико-социологических исследований</t>
  </si>
  <si>
    <t>лаборатория экономических исследований общественного сектора</t>
  </si>
  <si>
    <t>лаборатория языков Кавказа</t>
  </si>
  <si>
    <t>лингвистическая лаборатория по корпусным технологиям</t>
  </si>
  <si>
    <t>Лицей НИУ ВШЭ</t>
  </si>
  <si>
    <t>Мандельштамовский центр</t>
  </si>
  <si>
    <t>Международная лаборатория зеркальной симметрии и автоморфных форм</t>
  </si>
  <si>
    <t>международная лаборатория институционального анализа экономических реформ</t>
  </si>
  <si>
    <t>международная лаборатория исследований мирового порядка и нового регионализма</t>
  </si>
  <si>
    <t>Международная лаборатория исследований населения и здоровья</t>
  </si>
  <si>
    <t>Международная лаборатория исследований русско-европейского интеллектуального диалога</t>
  </si>
  <si>
    <t>Международная лаборатория исследований социальной интеграции</t>
  </si>
  <si>
    <t>Международная лаборатория логики, лингвистики и формальной философии</t>
  </si>
  <si>
    <t>международная лаборатория макроэкономического анализа</t>
  </si>
  <si>
    <t>международная лаборатория оценки практик и инноваций в образовании</t>
  </si>
  <si>
    <t>Международная лаборатория позитивной психологии личности и мотивации</t>
  </si>
  <si>
    <t>Международная лаборатория прикладного сетевого анализа</t>
  </si>
  <si>
    <t>Международная лаборатория региональной истории России</t>
  </si>
  <si>
    <t>международная лаборатория социальной нейробиологии</t>
  </si>
  <si>
    <t>Международная лаборатория статистической и вычислительной геномики</t>
  </si>
  <si>
    <t>международная лаборатория стохастических алгоритмов и анализа многомерных данных</t>
  </si>
  <si>
    <t>Международная лаборатория стохастического анализа и его приложений</t>
  </si>
  <si>
    <t>Международная лаборатория суперкомпьютерного атомистического моделирования и многомасштабного анализа</t>
  </si>
  <si>
    <t>международная лаборатория теоретической информатики</t>
  </si>
  <si>
    <t>Международная лаборатория физики конденсированного состояния</t>
  </si>
  <si>
    <t>Международная лаборатория экспериментальной и поведенческой экономики</t>
  </si>
  <si>
    <t>Международная лаборатория языковой конвергенции</t>
  </si>
  <si>
    <t>международная научно-учебная лаборатория финансовой экономики</t>
  </si>
  <si>
    <t>Международный институт экономики и финансов</t>
  </si>
  <si>
    <t>международная проектно-учебная лаборатория экспериментального проектирования городов</t>
  </si>
  <si>
    <t>международно-административный отдел</t>
  </si>
  <si>
    <t>Международный институт профессионального статистического образования</t>
  </si>
  <si>
    <t>международный научно-образовательный центр технического регулирования, стандартизации и метрологии</t>
  </si>
  <si>
    <t>международный отдел</t>
  </si>
  <si>
    <t>международный учебно-научный центр Техкомпании Хуавей</t>
  </si>
  <si>
    <t>Международный центр анализа и выбора решений</t>
  </si>
  <si>
    <t>международный центр антропологии</t>
  </si>
  <si>
    <t>Школа исторических наук</t>
  </si>
  <si>
    <t>международный центр изучения институтов и развития</t>
  </si>
  <si>
    <t>Центр «Федеральный методический центр по финансовой грамотности системы общего и среднего профессионального образования»</t>
  </si>
  <si>
    <t>методический отдел</t>
  </si>
  <si>
    <t>многофункциональный инновационный телевизионный технический центр</t>
  </si>
  <si>
    <t>Наукометрический центр</t>
  </si>
  <si>
    <t>научная лаборатория Интернета вещей и киберфизических систем</t>
  </si>
  <si>
    <t>научно-исследовательский центр</t>
  </si>
  <si>
    <t>научно-исследовательский центр проблем безопасности</t>
  </si>
  <si>
    <t>научно-исследовательский центр финансовой аналитики и банковских технологий</t>
  </si>
  <si>
    <t>научно-консалтинговый центр государственно-частного партнерства и управления инвестициями</t>
  </si>
  <si>
    <t>научно-методический отдел</t>
  </si>
  <si>
    <t>научно-образовательный центр комплексной модернизации инфраструктуры жилищно-коммунального хозяйства</t>
  </si>
  <si>
    <t>научно-образовательный центр строительного производства и комплексной безопасности объектов строительства</t>
  </si>
  <si>
    <t>научно-образовательный центр технологий в строительстве и производстве стройматериалов</t>
  </si>
  <si>
    <t>научно-образовательный центр ценообразования и сметного нормирования</t>
  </si>
  <si>
    <t>Научно-учебная лаборатория "Центр фундаментальной социологии"</t>
  </si>
  <si>
    <t>научно-учебная лаборатория анализа данных в финансовых технологиях</t>
  </si>
  <si>
    <t>научно-учебная лаборатория измерения благосостояния</t>
  </si>
  <si>
    <t>Научно-учебная лаборатория исследований в области бизнес-коммуникаций</t>
  </si>
  <si>
    <t>научно-учебная лаборатория исследований в области защиты государственных интересов в условиях экономических санкций</t>
  </si>
  <si>
    <t>научно-учебная лаборатория исследований мультисенсорного опыта пользователя городской среды</t>
  </si>
  <si>
    <t>научно-учебная лаборатория исследований рынка труда</t>
  </si>
  <si>
    <t>научно-учебная лаборатория исследований спорта</t>
  </si>
  <si>
    <t>научно-учебная лаборатория квантовой наноэлектроники</t>
  </si>
  <si>
    <t>научно-учебная лаборатория когнитивной психологии пользователя цифровых интерфейсов</t>
  </si>
  <si>
    <t>Научно-учебная лаборатория когнитивных исследований</t>
  </si>
  <si>
    <t>научно-учебная лаборатория корпоративных финансов</t>
  </si>
  <si>
    <t>научно-учебная лаборатория лингвистической конфликтологии и современных коммуникативных практик</t>
  </si>
  <si>
    <t>научно-учебная лаборатория макроструктурного моделирования экономики России</t>
  </si>
  <si>
    <t>научно-учебная лаборатория медиевистических исследований</t>
  </si>
  <si>
    <t>научно-учебная лаборатория междисциплинарных исследований некоммерческого сектора</t>
  </si>
  <si>
    <t>Центр исследований гражданского общества и некоммерческого сектора</t>
  </si>
  <si>
    <t>научно-учебная лаборатория международного правосудия</t>
  </si>
  <si>
    <t>научно-учебная лаборатория методов анализа больших данных</t>
  </si>
  <si>
    <t>научно-учебная лаборатория моделей и методов вычислительной прагматики</t>
  </si>
  <si>
    <t>научно-учебная лаборатория моделирования зрительного восприятия и внимания</t>
  </si>
  <si>
    <t>научно-учебная лаборатория моделирования и управления сложными системами</t>
  </si>
  <si>
    <t>научно-учебная лаборатория мониторинга рисков социально-политической дестабилизации</t>
  </si>
  <si>
    <t>научно-учебная лаборатория нейробиологических основ когнитивного развития</t>
  </si>
  <si>
    <t>научно-учебная лаборатория по финансовой инженерии и риск-менеджменту</t>
  </si>
  <si>
    <t>научно-учебная лаборатория по формальным моделям в лингвистике</t>
  </si>
  <si>
    <t>научно-учебная лаборатория политических исследований</t>
  </si>
  <si>
    <t>научно-учебная лаборатория процессно-ориентированных информационных систем</t>
  </si>
  <si>
    <t>научно-учебная лаборатория психологии способностей</t>
  </si>
  <si>
    <t>научно-учебная лаборатория сетевых форм организации</t>
  </si>
  <si>
    <t>научно-учебная лаборатория социально-демографической политики</t>
  </si>
  <si>
    <t>научно-учебная лаборатория социальных исследований города</t>
  </si>
  <si>
    <t>научно-учебная лаборатория телекоммуникационных систем</t>
  </si>
  <si>
    <t>научно-учебная лаборатория теоретической и полевой фольклористики</t>
  </si>
  <si>
    <t>научно-учебная лаборатория трансцендентальной философии</t>
  </si>
  <si>
    <t>научно-учебная лаборатория учебных корпусов</t>
  </si>
  <si>
    <t>научно-учебная лаборатория экономики изменения климата</t>
  </si>
  <si>
    <t>национальный контактный центр по международной мобильности ученых</t>
  </si>
  <si>
    <t>общежитие «Студенческий городок Дубки»</t>
  </si>
  <si>
    <t>Управление по обеспечению деятельности общежитий</t>
  </si>
  <si>
    <t>общежитие №1</t>
  </si>
  <si>
    <t>общежитие №10</t>
  </si>
  <si>
    <t>общежитие №11</t>
  </si>
  <si>
    <t>общежитие №2</t>
  </si>
  <si>
    <t>общежитие №3</t>
  </si>
  <si>
    <t>общежитие №4</t>
  </si>
  <si>
    <t>общежитие №5</t>
  </si>
  <si>
    <t>общежитие №6</t>
  </si>
  <si>
    <t>общежитие №7</t>
  </si>
  <si>
    <t>общежитие №8</t>
  </si>
  <si>
    <t>общежитие №9</t>
  </si>
  <si>
    <t>оздоровительный комплекс «Измалково»</t>
  </si>
  <si>
    <t>организационно-административный отдел</t>
  </si>
  <si>
    <t>организационно-аналитический отдел</t>
  </si>
  <si>
    <t>Организационно-контрольное управление</t>
  </si>
  <si>
    <t>организационно-финансовый отдел</t>
  </si>
  <si>
    <t>организационный отдел</t>
  </si>
  <si>
    <t>отдел "Подготовительное отделение магистратуры"</t>
  </si>
  <si>
    <t>отдел "Университетский книжный магазин "БукВышка"</t>
  </si>
  <si>
    <t>отдел автоматизации взаимодействия информационных систем</t>
  </si>
  <si>
    <t>Управление интеграционных решений</t>
  </si>
  <si>
    <t>отдел автоматизации единого информационного пространства</t>
  </si>
  <si>
    <t>отдел автоматизации корпоративных бизнес-процессов</t>
  </si>
  <si>
    <t>отдел аграрной политики</t>
  </si>
  <si>
    <t>отдел административного моделирования</t>
  </si>
  <si>
    <t>центр анализа деятельности органов исполнительной власти</t>
  </si>
  <si>
    <t>отдел административного обеспечения</t>
  </si>
  <si>
    <t>отдел администрирования договоров</t>
  </si>
  <si>
    <t>отдел анализа отраслей реального сектора и внешней торговли</t>
  </si>
  <si>
    <t>Институт «Центр развития»</t>
  </si>
  <si>
    <t>отдел аналитики</t>
  </si>
  <si>
    <t>отдел аналитики и планирования закупок</t>
  </si>
  <si>
    <t>Управление закупок</t>
  </si>
  <si>
    <t>отдел аналитических исследований</t>
  </si>
  <si>
    <t>центр стратегий и программ</t>
  </si>
  <si>
    <t>отдел аналитического учета НИР</t>
  </si>
  <si>
    <t>Управление бухгалтерского учета</t>
  </si>
  <si>
    <t>отдел архивного документоведения</t>
  </si>
  <si>
    <t>Управление делами</t>
  </si>
  <si>
    <t>отдел базовых кафедр и научно-образовательных центров</t>
  </si>
  <si>
    <t>отдел бюджетных ассигнований</t>
  </si>
  <si>
    <t>Планово-финансовое управление</t>
  </si>
  <si>
    <t>отдел внешних связей</t>
  </si>
  <si>
    <t>отдел внутрикорпоративных коммуникаций</t>
  </si>
  <si>
    <t>отдел главного механика</t>
  </si>
  <si>
    <t>отдел главного энергетика</t>
  </si>
  <si>
    <t>отдел дизайна</t>
  </si>
  <si>
    <t>центр обработки социально-экономической информации</t>
  </si>
  <si>
    <t>отдел дистанционного образования</t>
  </si>
  <si>
    <t>центр методики и оценки качества обучения</t>
  </si>
  <si>
    <t>отдел дистанционного обучения</t>
  </si>
  <si>
    <t>отдел дистанционных образовательных программ</t>
  </si>
  <si>
    <t>отдел договоров и маркетинга</t>
  </si>
  <si>
    <t>отдел закупок</t>
  </si>
  <si>
    <t>отдел изучения проблем сельского развития</t>
  </si>
  <si>
    <t>отдел информационно-аналитических систем</t>
  </si>
  <si>
    <t>центр стратегической аналитики и больших данных</t>
  </si>
  <si>
    <t>отдел информационной безопасности</t>
  </si>
  <si>
    <t>отдел информационных систем и электронных ресурсов</t>
  </si>
  <si>
    <t>отдел исследований аграрных рынков</t>
  </si>
  <si>
    <t>отдел исследований инновационной политики</t>
  </si>
  <si>
    <t>центр промышленной политики</t>
  </si>
  <si>
    <t>отдел исследований интеллектуальной собственности и трансфера технологий</t>
  </si>
  <si>
    <t>центр статистики и мониторинга науки и инноваций</t>
  </si>
  <si>
    <t>отдел исследований результативности научно-технической деятельности</t>
  </si>
  <si>
    <t>отдел исследований рынков интеллектуальных услуг</t>
  </si>
  <si>
    <t>центр исследований отраслевых рынков и бизнес-стратегий</t>
  </si>
  <si>
    <t>отдел исследований человеческого капитала</t>
  </si>
  <si>
    <t>центр статистики и мониторинга образования</t>
  </si>
  <si>
    <t>отдел истории и развития МИЭМ</t>
  </si>
  <si>
    <t>отдел кадровых технологий на государственной службе</t>
  </si>
  <si>
    <t>отдел количественного моделирования</t>
  </si>
  <si>
    <t>отдел комплектования и научной обработки литературы</t>
  </si>
  <si>
    <t>отдел конкурсных процедур и сопровождения проектов</t>
  </si>
  <si>
    <t>отдел контрактной службы</t>
  </si>
  <si>
    <t>отдел контроля поручений ректора</t>
  </si>
  <si>
    <t>отдел координации подготовки аспирантов и докторантов</t>
  </si>
  <si>
    <t>Управление аспирантуры и докторантуры</t>
  </si>
  <si>
    <t>отдел координации работы диссертационных советов</t>
  </si>
  <si>
    <t>отдел координации учебных программ и диагностики обучения</t>
  </si>
  <si>
    <t>учебная часть</t>
  </si>
  <si>
    <t>отдел корпоративного оформления</t>
  </si>
  <si>
    <t>отдел маркетинга</t>
  </si>
  <si>
    <t>центр региональных программ совершенствования государственного и муниципального управления</t>
  </si>
  <si>
    <t>отдел математического образования</t>
  </si>
  <si>
    <t>Управление по организации олимпиады "Я - профессионал"</t>
  </si>
  <si>
    <t>отдел методического и организационного сопровождения олимпиад</t>
  </si>
  <si>
    <t>отдел методологии и безопасности информационных систем</t>
  </si>
  <si>
    <t>Центр информационной безопасности</t>
  </si>
  <si>
    <t>отдел методологии и технологий управления бюджетными услугами</t>
  </si>
  <si>
    <t>центр новых технологий управления бюджетными услугами</t>
  </si>
  <si>
    <t>отдел методологии цифровой трансформации образовательных сервисов</t>
  </si>
  <si>
    <t>Управление цифровизации образования</t>
  </si>
  <si>
    <t>отдел мобильных приложений</t>
  </si>
  <si>
    <t>отдел мониторинга экономики образования</t>
  </si>
  <si>
    <t>отдел налогового учета и сводной отчетности</t>
  </si>
  <si>
    <t>отдел научной политики</t>
  </si>
  <si>
    <t>отдел научных коммуникаций</t>
  </si>
  <si>
    <t>отдел новых технологий государственного и муниципального управления</t>
  </si>
  <si>
    <t>отдел образовательных программ</t>
  </si>
  <si>
    <t>Проектно-учебная лаборатория "Бизнес-инкубатор Высшей школы экономики"</t>
  </si>
  <si>
    <t>отдел общего контроля</t>
  </si>
  <si>
    <t>отдел оперативного снабжения</t>
  </si>
  <si>
    <t>Управление материально-технического обеспечения</t>
  </si>
  <si>
    <t>отдел организации обучения</t>
  </si>
  <si>
    <t>отдел организации обучения педагогов</t>
  </si>
  <si>
    <t>отдел организации, планирования и контроля учебного процесса</t>
  </si>
  <si>
    <t>отдел организационного проектирования</t>
  </si>
  <si>
    <t>отдел организационной структуры</t>
  </si>
  <si>
    <t>отдел организационно-методического обеспечения повышения квалификации в России</t>
  </si>
  <si>
    <t>Центр повышения квалификации</t>
  </si>
  <si>
    <t>отдел охраны</t>
  </si>
  <si>
    <t>отдел перспективных исследований</t>
  </si>
  <si>
    <t>отдел планирования и контроля финансовой деятельности</t>
  </si>
  <si>
    <t>отдел планирования и контроля финансовой деятельности факультета</t>
  </si>
  <si>
    <t>отдел планирования и контроля цифровой трансформации</t>
  </si>
  <si>
    <t>отдел планирования и финансирования НИР</t>
  </si>
  <si>
    <t>отдел планирования и финансирования платных образовательных услуг</t>
  </si>
  <si>
    <t>отдел планирования капитального строительства</t>
  </si>
  <si>
    <t>отдел планирования коммунального обслуживания</t>
  </si>
  <si>
    <t>отдел по внеучебной работе</t>
  </si>
  <si>
    <t>отдел по кадровому администрированию</t>
  </si>
  <si>
    <t>Управление персонала</t>
  </si>
  <si>
    <t>отдел по координации научно-учебной деятельности</t>
  </si>
  <si>
    <t>Управление академического развития</t>
  </si>
  <si>
    <t>отдел по обеспечению деятельности Единой приемной</t>
  </si>
  <si>
    <t>отдел по обеспечению деятельности проректоров и директоров по направлениям деятельности</t>
  </si>
  <si>
    <t>Секретариат университета</t>
  </si>
  <si>
    <t>отдел по обеспечению участия университета в электронных торгах</t>
  </si>
  <si>
    <t>отдел по оплате труда</t>
  </si>
  <si>
    <t>отдел по организации корпоративных мероприятий</t>
  </si>
  <si>
    <t>отдел по организации приема в бакалавриат и работе со школьниками</t>
  </si>
  <si>
    <t>Управление по работе с абитуриентами</t>
  </si>
  <si>
    <t>отдел по организации приема в магистратуру</t>
  </si>
  <si>
    <t>отдел по организации работы Единой приемной</t>
  </si>
  <si>
    <t>отдел по пожарно-профилактической работе</t>
  </si>
  <si>
    <t>Управление пожарной безопасности</t>
  </si>
  <si>
    <t>отдел по работе с выпускниками</t>
  </si>
  <si>
    <t>Управление развития карьеры и взаимодействия с выпускниками</t>
  </si>
  <si>
    <t>отдел по работе с данными</t>
  </si>
  <si>
    <t>отдел по работе с международными специалистами</t>
  </si>
  <si>
    <t>отдел по работе с социальными медиа</t>
  </si>
  <si>
    <t>отдел по работе со слушателями и организации учебного процесса</t>
  </si>
  <si>
    <t>центр непрерывного образования</t>
  </si>
  <si>
    <t>отдел по работе со средними общеобразовательными учреждениями</t>
  </si>
  <si>
    <t>отдел по работе со студентами</t>
  </si>
  <si>
    <t>Управление социальной сферы</t>
  </si>
  <si>
    <t>отдел по развитию академических компетенций</t>
  </si>
  <si>
    <t>отдел по развитию партнерских отношений</t>
  </si>
  <si>
    <t>отдел по размещению персонала, контролю и учету помещений</t>
  </si>
  <si>
    <t>отдел по связям с общественностью</t>
  </si>
  <si>
    <t>отдел поддержки НИР на факультетах и грантовой деятельности</t>
  </si>
  <si>
    <t>Управление организационного обеспечения научных исследований и разработок</t>
  </si>
  <si>
    <t>отдел поддержки цифровых образовательных сервисов</t>
  </si>
  <si>
    <t>отдел пожарной безопасности "Одинцово"</t>
  </si>
  <si>
    <t>отдел пожарной безопасности "Покровка"</t>
  </si>
  <si>
    <t>отдел правового обеспечения закупок и проведения торгов по аренде</t>
  </si>
  <si>
    <t>отдел правовых исследований в сфере науки и инноваций</t>
  </si>
  <si>
    <t>отдел пресс-службы</t>
  </si>
  <si>
    <t>отдел признания иностранного образования</t>
  </si>
  <si>
    <t>центр по организации приема иностранных абитуриентов</t>
  </si>
  <si>
    <t>отдел прикладных исследований труда и профессий</t>
  </si>
  <si>
    <t>отдел продвижения</t>
  </si>
  <si>
    <t>отдел проектирования информационных систем</t>
  </si>
  <si>
    <t>отдел проектного администрирования</t>
  </si>
  <si>
    <t>отдел проектного управления</t>
  </si>
  <si>
    <t>центр отраслевых и корпоративных проектов</t>
  </si>
  <si>
    <t>отдел профессиональной ориентации обучающихся</t>
  </si>
  <si>
    <t>отдел работы с архивными данными</t>
  </si>
  <si>
    <t>отдел развития академических контактов и международных связей</t>
  </si>
  <si>
    <t>отдел развития карьеры</t>
  </si>
  <si>
    <t>отдел разработки цифровых образовательных сервисов и платформ</t>
  </si>
  <si>
    <t>отдел расчетов по заработной плате и гражданско-правовым договорам</t>
  </si>
  <si>
    <t>отдел расчетов с поставщиками и подрядчиками</t>
  </si>
  <si>
    <t>отдел рекламы</t>
  </si>
  <si>
    <t>отдел реформирования государственной службы</t>
  </si>
  <si>
    <t>центр развития государственной службы</t>
  </si>
  <si>
    <t>отдел реформирования законодательства</t>
  </si>
  <si>
    <t>отдел связи</t>
  </si>
  <si>
    <t>Управление системно-технической инфраструктуры и сервисов</t>
  </si>
  <si>
    <t>отдел сетевой безопасности, криптографии и антивирусной защиты</t>
  </si>
  <si>
    <t>отдел сетевых и системных средств</t>
  </si>
  <si>
    <t>отдел совершенствования государственной службы</t>
  </si>
  <si>
    <t>отдел содействия развитию и профессиональному самоопределению одаренных школьников</t>
  </si>
  <si>
    <t>отдел сопровождения магистерских программ</t>
  </si>
  <si>
    <t>отдел сопровождения магистерских программ, реализуемых на английском языке</t>
  </si>
  <si>
    <t>отдел сопровождения мероприятий</t>
  </si>
  <si>
    <t>отдел сопровождения стажеров</t>
  </si>
  <si>
    <t>отдел сопровождения учебного процесса</t>
  </si>
  <si>
    <t>отдел сопровождения учебного процесса бакалаврской совместной образовательной программы с Лондонским университетом «Международные отношения»</t>
  </si>
  <si>
    <t>отдел сопровождения учебного процесса бакалаврской совместной образовательной программы с Университетом Кёнхи «Экономика и политика в Азии»</t>
  </si>
  <si>
    <t>отдел сопровождения учебного процесса в бакалавриате</t>
  </si>
  <si>
    <t>отдел сопровождения учебного процесса в бакалавриате по направлению "Дизайн"</t>
  </si>
  <si>
    <t>Школа дизайна</t>
  </si>
  <si>
    <t>отдел сопровождения учебного процесса в бакалавриате по направлению "История искусств"</t>
  </si>
  <si>
    <t>отдел сопровождения учебного процесса в бакалавриате по направлению "История"</t>
  </si>
  <si>
    <t>отдел сопровождения учебного процесса в бакалавриате по направлению "Культурология"</t>
  </si>
  <si>
    <t>отдел сопровождения учебного процесса в бакалавриате по направлению "Международные отношения"</t>
  </si>
  <si>
    <t>отдел сопровождения учебного процесса в бакалавриате по направлению "Реклама и связи с общественностью"</t>
  </si>
  <si>
    <t>отдел сопровождения учебного процесса в бакалавриате по направлению "Философия"</t>
  </si>
  <si>
    <t>отдел сопровождения учебного процесса в бакалавриате по направлению "Экономика"</t>
  </si>
  <si>
    <t>отдел сопровождения учебного процесса в бакалавриате по направлению «Востоковедение»</t>
  </si>
  <si>
    <t>отдел сопровождения учебного процесса в бакалавриате по направлениям "Журналистика" и "Медиакоммуникации"</t>
  </si>
  <si>
    <t>отдел сопровождения учебного процесса в магистратуре</t>
  </si>
  <si>
    <t>отдел сопровождения учебного процесса в магистратуре по направлению "Политология"</t>
  </si>
  <si>
    <t>отдел сопровождения учебного процесса в магистратуре по направлению «Востоковедение»</t>
  </si>
  <si>
    <t>отдел сопровождения учебного процесса в магистратуре по направлению «Государственное и муниципальное управление»</t>
  </si>
  <si>
    <t>отдел сопровождения учебного процесса в магистратуре по направлению «Международный бизнес»</t>
  </si>
  <si>
    <t>отдел сопровождения учебного процесса в магистратуре по направлению «Психология»</t>
  </si>
  <si>
    <t>отдел сопровождения учебного процесса в магистратуре по направлению «Социология»</t>
  </si>
  <si>
    <t>отдел сопровождения учебного процесса в магистратуре по направлениям "Журналистика" и "Медиакоммуникации"</t>
  </si>
  <si>
    <t>отдел сопровождения учебного процесса в магистратуре по направлениям «Международные отношения» и «Экономика»</t>
  </si>
  <si>
    <t>отдел сопровождения учебного процесса магистерских программ по направлению «Финансы и кредит»</t>
  </si>
  <si>
    <t>отдел сопровождения учебного процесса магистерских программ по направлению «Экономика»</t>
  </si>
  <si>
    <t>отдел сопровождения учебного процесса образовательной программы «Экономика и статистика»</t>
  </si>
  <si>
    <t>отдел сопровождения учебного процесса образовательной программы «Экономика»</t>
  </si>
  <si>
    <t>отдел сопровождения учебного процесса образовательной программы бакалавриата «Логистика»</t>
  </si>
  <si>
    <t>отдел сопровождения учебного процесса образовательной программы бакалавриата «Юриспруденция: частное право»</t>
  </si>
  <si>
    <t>отдел сопровождения учебного процесса по направлению "Физика"</t>
  </si>
  <si>
    <t>отдел сопровождения учебного процесса по направлениям «Культурология» и «Философия»</t>
  </si>
  <si>
    <t>отдел сопровождения учебного процесса по образовательной программе «Иностранные языки и межкультурная коммуникация»</t>
  </si>
  <si>
    <t>отдел сопровождения учебного процесса по образовательной программе бакалавриата «Государственное и муниципальное управление»</t>
  </si>
  <si>
    <t>отдел сопровождения учебного процесса по образовательной программе бакалавриата «Политология»</t>
  </si>
  <si>
    <t>отдел сопровождения учебного процесса по образовательной программе бакалавриата «Психология»</t>
  </si>
  <si>
    <t>отдел сопровождения учебного процесса по образовательной программе бакалавриата «Социология»</t>
  </si>
  <si>
    <t>отдел сопровождения учебного процесса практико-ориентированных магистерских программ</t>
  </si>
  <si>
    <t>отдел сопровождения учебного процесса Совместной образовательной программы по экономике НИУ ВШЭ и РЭШ</t>
  </si>
  <si>
    <t>отдел социологических исследований</t>
  </si>
  <si>
    <t>отдел статистики науки</t>
  </si>
  <si>
    <t>отдел статистики образования</t>
  </si>
  <si>
    <t>отдел статистических данных</t>
  </si>
  <si>
    <t>отдел статистической информации</t>
  </si>
  <si>
    <t>отдел стратегического прогнозирования</t>
  </si>
  <si>
    <t>Отдел суперкомпьютерного моделирования</t>
  </si>
  <si>
    <t>отдел технического обеспечения</t>
  </si>
  <si>
    <t>отдел технического сопровождения мероприятий</t>
  </si>
  <si>
    <t>отдел технического сопровождения олимпиад</t>
  </si>
  <si>
    <t>отдел технической поддержки</t>
  </si>
  <si>
    <t>отдел технической эксплуатации</t>
  </si>
  <si>
    <t>отдел управления документами</t>
  </si>
  <si>
    <t>отдел управления периодическими изданиями</t>
  </si>
  <si>
    <t>отдел управления проектами цифровой трансформации</t>
  </si>
  <si>
    <t>отдел учета кассовых операций и расчетов с подотчетными лицами</t>
  </si>
  <si>
    <t>отдел учета образовательной деятельности</t>
  </si>
  <si>
    <t>отдел учета основных средств и учета товарно-материальных ценностей</t>
  </si>
  <si>
    <t>отдел финансового менеджмента</t>
  </si>
  <si>
    <t>отдел финансового планирования</t>
  </si>
  <si>
    <t>отдел финансового планирования и администрирования проектов</t>
  </si>
  <si>
    <t>отдел финансовых потоков</t>
  </si>
  <si>
    <t>отдел централизованных ресурсов</t>
  </si>
  <si>
    <t>отдел экономики бюджетного сектора</t>
  </si>
  <si>
    <t>отдел экономики инноваций в сельском хозяйстве</t>
  </si>
  <si>
    <t>отдел экономического и правового анализа</t>
  </si>
  <si>
    <t>центр оценки регулирующего воздействия</t>
  </si>
  <si>
    <t>отдел эксплуатации здания</t>
  </si>
  <si>
    <t>отдел юридической экспертизы и совершенствования правового регулирования</t>
  </si>
  <si>
    <t>отделение учебной и тренировочной аппаратуры</t>
  </si>
  <si>
    <t>Военная кафедра</t>
  </si>
  <si>
    <t>отделение учета</t>
  </si>
  <si>
    <t>патентное бюро</t>
  </si>
  <si>
    <t>проектная лаборатория по изучению творчества Юрия Любимова и режиссерского театра XX-XXI вв.</t>
  </si>
  <si>
    <t>Проектно-учебные лаборатории</t>
  </si>
  <si>
    <t>проектно-учебная лаборатория "Развитие университетов"</t>
  </si>
  <si>
    <t>Проектно-учебная лаборатория антикоррупционной политики</t>
  </si>
  <si>
    <t>проектно-учебная лаборатория дизайна</t>
  </si>
  <si>
    <t>Проектно-учебная лаборатория муниципального управления</t>
  </si>
  <si>
    <t>производственно-технический отдел</t>
  </si>
  <si>
    <t>производственный участок</t>
  </si>
  <si>
    <t>редакционно-издательский отдел</t>
  </si>
  <si>
    <t>редакция журнала "ГОСЗАКАЗ: управление, размещение, обеспечение"</t>
  </si>
  <si>
    <t>Редакция журнала "Журнал исследований социальной политики"</t>
  </si>
  <si>
    <t>Редакция журнала "Психология. Журнал Высшей школы экономики"</t>
  </si>
  <si>
    <t>редакция Московского математического журнала</t>
  </si>
  <si>
    <t>редакция научно-образовательного портала «IQ»</t>
  </si>
  <si>
    <t>редакция справочно-аналитического ежемесячника "Российская экономика: прогнозы и тенденции"</t>
  </si>
  <si>
    <t>Редакция средства массовой информации - журнала "Право. Журнал Высшей школы экономики"</t>
  </si>
  <si>
    <t>редакция средства массовой информации – журнала "Философические письма. Русско-европейский диалог"</t>
  </si>
  <si>
    <t>Редакция средства массовой информации – журнала «Acta Naturae» (Акта Натура)</t>
  </si>
  <si>
    <t>Редакция средства массовой информации – журнала «Вопросы государственного и муниципального управления (Public Administration Issues)»</t>
  </si>
  <si>
    <t>Редакция средства массовой информации – журнала «Вопросы образования» («Educational Studies Moscow»)</t>
  </si>
  <si>
    <t>Редакция средства массовой информации – журнала «Мир России. Социология. Этнология (Universe of Russia. Sociology. Ethnology)»</t>
  </si>
  <si>
    <t>редакция средства массовой информации – журнала «Торговая политика (Trade Policy)»</t>
  </si>
  <si>
    <t>редакция средства массовой информации – журнала «Философия. Журнал Высшей школы экономики»</t>
  </si>
  <si>
    <t>редакция средства массовой информации – журнала «Экономический журнал Высшей школы экономики (Higher School of Economics Economic Journal)»</t>
  </si>
  <si>
    <t>редакция средства массовой информации - междисциплинарного научно-практического журнала "Бизнес-информатика"</t>
  </si>
  <si>
    <t>редакция средства массовой информации – международного журнала «Городские исследования и практики (Urban Studies and Practices)»</t>
  </si>
  <si>
    <t>редакция средства массовой информации – научного журнала "Коммуникации. Медиа. Дизайн"</t>
  </si>
  <si>
    <t>Редакция средства массовой информации - периодического печатного журнала "Вестник международных организаций: образование, наука, новая экономика (International Organisations Research Journal)"</t>
  </si>
  <si>
    <t>редакция средства массовой информации – электронного журнала «Демографическое обозрение»</t>
  </si>
  <si>
    <t>Редакция средства массовой информации – электронного журнала «Организационная психология» («Organizational psychology»)</t>
  </si>
  <si>
    <t>редакция средства массовой информации – электронного международного научного журнала «Язык и образование» (“Journal of Language and Education”)</t>
  </si>
  <si>
    <t>ремонтно-строительный участок</t>
  </si>
  <si>
    <t>сводно-аналитический отдел</t>
  </si>
  <si>
    <t>секретариат научного руководителя</t>
  </si>
  <si>
    <t>Секретариат Попечительского совета</t>
  </si>
  <si>
    <t>секретариат президента</t>
  </si>
  <si>
    <t>секретариат ректора</t>
  </si>
  <si>
    <t>секретариат ученого совета</t>
  </si>
  <si>
    <t>сектор международно-экономических исследований</t>
  </si>
  <si>
    <t>сектор международных военно-политических и военно-экономических проблем</t>
  </si>
  <si>
    <t>сектор обслуживания и книгохранения Лицея</t>
  </si>
  <si>
    <t>сектор обслуживания и книгохранения МИЭМ</t>
  </si>
  <si>
    <t>сектор обслуживания и книгохранения МИЭФ</t>
  </si>
  <si>
    <t>сектор развития инноваций в промышленности</t>
  </si>
  <si>
    <t>центр исследований сферы инноваций</t>
  </si>
  <si>
    <t>сектор разработки образовательных программ</t>
  </si>
  <si>
    <t>сектор регионального инновационного развития</t>
  </si>
  <si>
    <t>склад готовой продукции</t>
  </si>
  <si>
    <t>спортивно–оздоровительный лагерь «Руза»</t>
  </si>
  <si>
    <t>справочно-библиографический отдел</t>
  </si>
  <si>
    <t>технический отдел по капитальному строительству</t>
  </si>
  <si>
    <t>Управление академических исследований</t>
  </si>
  <si>
    <t>Управление академической экспертизы</t>
  </si>
  <si>
    <t>Управление инновационной деятельности</t>
  </si>
  <si>
    <t>Управление координации мониторинговых исследований</t>
  </si>
  <si>
    <t>Управление международного сотрудничества</t>
  </si>
  <si>
    <t>Управление международной академической интеграции</t>
  </si>
  <si>
    <t>Управление образовательных инноваций и специальных международных программ</t>
  </si>
  <si>
    <t>Управление организации учебного процесса</t>
  </si>
  <si>
    <t>Управление по капитальному ремонту</t>
  </si>
  <si>
    <t>Управление по организации и сопровождению мероприятий</t>
  </si>
  <si>
    <t>Управление по сопровождению деятельности международных лабораторий</t>
  </si>
  <si>
    <t>Управление развития образовательных программ</t>
  </si>
  <si>
    <t>Управление развития учетных систем</t>
  </si>
  <si>
    <t>Управление регламентации и бизнес-аналитики</t>
  </si>
  <si>
    <t>Управление транспортного обеспечения</t>
  </si>
  <si>
    <t>учебная лаборатория 3Д–визуализации и компьютерной графики</t>
  </si>
  <si>
    <t>учебная лаборатория волновой, квантовой оптики и ядерной физики</t>
  </si>
  <si>
    <t>учебная лаборатория интеллектуальных систем управления и робототехники</t>
  </si>
  <si>
    <t>учебная лаборатория информационно-аналитических систем и обучаемых компьютеров</t>
  </si>
  <si>
    <t>учебная лаборатория макроскопических квантовых систем</t>
  </si>
  <si>
    <t>учебная лаборатория математического моделирования</t>
  </si>
  <si>
    <t>учебная лаборатория метрологии и измерительных технологий</t>
  </si>
  <si>
    <t>учебная лаборатория моделирования и проектирования электронных компонентов и устройств</t>
  </si>
  <si>
    <t>учебная лаборатория моделирования систем защиты информации и криптографии</t>
  </si>
  <si>
    <t>учебная лаборатория радиотехники, электромагнитной совместимости и надежности</t>
  </si>
  <si>
    <t>учебная лаборатория распределенных систем сбора и хранения данных</t>
  </si>
  <si>
    <t>учебная лаборатория СВЧ-электроники, микроволновых и лазерных технологий</t>
  </si>
  <si>
    <t>учебная лаборатория сетевых и коммуникационных технологий</t>
  </si>
  <si>
    <t>учебная лаборатория систем автоматизированного проектирования</t>
  </si>
  <si>
    <t>учебная лаборатория систем управления и навигации</t>
  </si>
  <si>
    <t>учебная лаборатория телекоммуникационных технологий и систем связи</t>
  </si>
  <si>
    <t>учебная лаборатория физхимии и экологии</t>
  </si>
  <si>
    <t>учебная лаборатория электроники и схемотехники</t>
  </si>
  <si>
    <t>учебная лаборатория электрофизических и магнитных свойств материалов</t>
  </si>
  <si>
    <t>учебная часть бакалавриата</t>
  </si>
  <si>
    <t>учебная часть магистратуры</t>
  </si>
  <si>
    <t>учебно-исследовательская лаборатория высокопроизводительных аппаратно-программных комплексов и локальных вычислительных сетей</t>
  </si>
  <si>
    <t>учебно-исследовательская лаборатория Интернет технологий и сервисов</t>
  </si>
  <si>
    <t>учебно-исследовательская лаборатория функциональной безопасности космических аппаратов и систем</t>
  </si>
  <si>
    <t>учебно-методический кабинет</t>
  </si>
  <si>
    <t>учебно-методический отдел</t>
  </si>
  <si>
    <t>учебно-методический центр преподавания русского языка как иностранного</t>
  </si>
  <si>
    <t>Школа лингвистики</t>
  </si>
  <si>
    <t>учебный отдел</t>
  </si>
  <si>
    <t>учебный центр «Вороново»</t>
  </si>
  <si>
    <t>физико-математическая школа</t>
  </si>
  <si>
    <t>финансово-договорной отдел</t>
  </si>
  <si>
    <t>хозяйственный отдел</t>
  </si>
  <si>
    <t>центр "Российская кластерная обсерватория"</t>
  </si>
  <si>
    <t>Центр административного обеспечения деятельности первого проректора</t>
  </si>
  <si>
    <t>центр академического развития студентов</t>
  </si>
  <si>
    <t>центр анализа доходов и уровня жизни</t>
  </si>
  <si>
    <t>центр анализа социальных программ и рисков</t>
  </si>
  <si>
    <t>центр античной и восточной археологии</t>
  </si>
  <si>
    <t>центр биоэлектрических интерфейсов</t>
  </si>
  <si>
    <t>центр бюджетной политики</t>
  </si>
  <si>
    <t>центр визово-миграционного сопровождения иностранных граждан</t>
  </si>
  <si>
    <t>Центр внутреннего мониторинга</t>
  </si>
  <si>
    <t>центр вычислительных наук об образовании</t>
  </si>
  <si>
    <t>центр демографических исследований</t>
  </si>
  <si>
    <t>центр инвестиционного анализа</t>
  </si>
  <si>
    <t>центр исследований киберпространства</t>
  </si>
  <si>
    <t>центр исследований профессий и квалификаций</t>
  </si>
  <si>
    <t>центр исследований социальной организации труда и деловой сферы</t>
  </si>
  <si>
    <t>Центр исследований структурной политики</t>
  </si>
  <si>
    <t>центр исследований транспортных проблем мегаполисов</t>
  </si>
  <si>
    <t>центр исследований цифровой экономики</t>
  </si>
  <si>
    <t>центр истории России Нового времени</t>
  </si>
  <si>
    <t>центр качественных исследований социальной политики</t>
  </si>
  <si>
    <t>центр компетенций по взаимодействию с международными организациями</t>
  </si>
  <si>
    <t>центр комплексных региональных программ социально-культурного развития</t>
  </si>
  <si>
    <t>центр конъюнктурных исследований</t>
  </si>
  <si>
    <t>центр координации проектов</t>
  </si>
  <si>
    <t>центр лидерства и волонтёрства</t>
  </si>
  <si>
    <t>центр медиа-практик</t>
  </si>
  <si>
    <t>центр междисциплинарных исследований</t>
  </si>
  <si>
    <t>центр международной конкурентоспособности высшего образования</t>
  </si>
  <si>
    <t>центр международной студенческой мобильности</t>
  </si>
  <si>
    <t>центр международных обменов</t>
  </si>
  <si>
    <t>центр международных проектов</t>
  </si>
  <si>
    <t>Центр музыкальных проектов</t>
  </si>
  <si>
    <t>Центр научной интеграции</t>
  </si>
  <si>
    <t>центр научно-технологического прогнозирования</t>
  </si>
  <si>
    <t>центр нейроэкономики и когнитивных исследований</t>
  </si>
  <si>
    <t>центр образовательных программ</t>
  </si>
  <si>
    <t>центр образовательных проектов</t>
  </si>
  <si>
    <t>центр общего и дополнительного образования имени А.А. Пинского</t>
  </si>
  <si>
    <t>Центр организации взаимодействия с ассоциациями ведущих университетов России</t>
  </si>
  <si>
    <t>центр оценки общественных инициатив</t>
  </si>
  <si>
    <t>центр перспективных исследований</t>
  </si>
  <si>
    <t>центр перспективных исследований национальной безопасности России</t>
  </si>
  <si>
    <t>центр планирования и проектирования инфраструктуры и городской среды</t>
  </si>
  <si>
    <t>центр по работе с группами высокого профессионального потенциала</t>
  </si>
  <si>
    <t>центр по работе с местными сообществами</t>
  </si>
  <si>
    <t>центр подготовки актуариев</t>
  </si>
  <si>
    <t>Центр подготовки иностранных слушателей</t>
  </si>
  <si>
    <t>центр поддержки и мониторинга образовательных программ</t>
  </si>
  <si>
    <t>центр поддержки иностранных студентов</t>
  </si>
  <si>
    <t>центр поддержки международных специалистов</t>
  </si>
  <si>
    <t>центр поддержки научно-образовательной деятельности</t>
  </si>
  <si>
    <t>центр поддержки научно-образовательной и международной деятельности</t>
  </si>
  <si>
    <t>центр поддержки студенческих инициатив</t>
  </si>
  <si>
    <t>Центр политики в сфере здравоохранения</t>
  </si>
  <si>
    <t>центр политических исследований и экспертизы</t>
  </si>
  <si>
    <t>центр правового сопровождения экспертной и исследовательской деятельности</t>
  </si>
  <si>
    <t>центр прокторинга</t>
  </si>
  <si>
    <t>центр психологического консультирования</t>
  </si>
  <si>
    <t>центр психометрики и измерений в образовании</t>
  </si>
  <si>
    <t>центр развития международной деятельности</t>
  </si>
  <si>
    <t>центр развития навыков и профессионального образования</t>
  </si>
  <si>
    <t>центр развития образовательной среды</t>
  </si>
  <si>
    <t>Центр развития онлайн обучения</t>
  </si>
  <si>
    <t>центр развития социологического образования</t>
  </si>
  <si>
    <t>центр региональных исследований</t>
  </si>
  <si>
    <t>центр рекрутинга иностранных студентов</t>
  </si>
  <si>
    <t>центр синергийной антропологии</t>
  </si>
  <si>
    <t>Центр социокультурных исследований</t>
  </si>
  <si>
    <t>центр статистики и мониторинга информационного общества и цифровой экономики</t>
  </si>
  <si>
    <t>центр статистики труда и заработной платы</t>
  </si>
  <si>
    <t>центр стипендиальных и благотворительных программ</t>
  </si>
  <si>
    <t>центр стратификационных исследований</t>
  </si>
  <si>
    <t>центр студенческих олимпиад</t>
  </si>
  <si>
    <t>Центр технологического трансфера</t>
  </si>
  <si>
    <t>Экспертно-аналитические подразделения</t>
  </si>
  <si>
    <t>центр транспортного моделирования</t>
  </si>
  <si>
    <t>Центр трудовых исследований</t>
  </si>
  <si>
    <t>Центр университетского партнерства</t>
  </si>
  <si>
    <t>центр управления проектными разработками</t>
  </si>
  <si>
    <t>центр учетных систем компании</t>
  </si>
  <si>
    <t>центр финансово-экономических решений в образовании</t>
  </si>
  <si>
    <t>центр фундаментальной и консультативной персонологии</t>
  </si>
  <si>
    <t>центр фундаментальных и прикладных исследований</t>
  </si>
  <si>
    <t>Центр цифровых культур и медиаграмотности</t>
  </si>
  <si>
    <t>Центр экономики окружающей среды и природных ресурсов</t>
  </si>
  <si>
    <t>центр экономики транспорта</t>
  </si>
  <si>
    <t>центр экономических измерений и статистики</t>
  </si>
  <si>
    <t>центр экспертизы переводов</t>
  </si>
  <si>
    <t>центр экспертизы цен и тарифов</t>
  </si>
  <si>
    <t>центр юридического сопровождения и консалтинга</t>
  </si>
  <si>
    <t>Центр языка и мозга</t>
  </si>
  <si>
    <t>центральный склад</t>
  </si>
  <si>
    <t>Школа востоковедения</t>
  </si>
  <si>
    <t>Школа маркетинговых исследований</t>
  </si>
  <si>
    <t>экспертная лаборатория развития городов</t>
  </si>
  <si>
    <t>экспертно-аналитический центр экономики недвижимости</t>
  </si>
  <si>
    <t>эксплуатационно-договорной отдел</t>
  </si>
  <si>
    <t>базовая кафедра Волго-Вятского банка ПАО "Сбербанк России"</t>
  </si>
  <si>
    <t>Факультет экономики</t>
  </si>
  <si>
    <t>базовая кафедра группы компаний "MERA"</t>
  </si>
  <si>
    <t>базовая кафедра КПМГ</t>
  </si>
  <si>
    <t>базовая кафедра Управления Федеральной налоговой службы по Нижегородской области</t>
  </si>
  <si>
    <t>Бизнес-школа</t>
  </si>
  <si>
    <t>Бухгалтерия</t>
  </si>
  <si>
    <t>департамент литературы и межкультурной коммуникации</t>
  </si>
  <si>
    <t>департамент прикладной лингвистики и иностранных языков</t>
  </si>
  <si>
    <t>департамент социальных наук</t>
  </si>
  <si>
    <t>Имущественно-правовой отдел</t>
  </si>
  <si>
    <t>кафедра банковского дела</t>
  </si>
  <si>
    <t>кафедра бухгалтерского учета, анализа и аудита</t>
  </si>
  <si>
    <t>кафедра венчурного менеджмента</t>
  </si>
  <si>
    <t>Факультет менеджмента</t>
  </si>
  <si>
    <t>кафедра государственного и муниципального управления</t>
  </si>
  <si>
    <t>отделение государственного и муниципального управления</t>
  </si>
  <si>
    <t>кафедра гражданского права и гражданского процесса</t>
  </si>
  <si>
    <t>кафедра информационных систем и технологий</t>
  </si>
  <si>
    <t>кафедра конституционного и административного права</t>
  </si>
  <si>
    <t>кафедра маркетинга</t>
  </si>
  <si>
    <t>кафедра математики</t>
  </si>
  <si>
    <t>кафедра математической экономики</t>
  </si>
  <si>
    <t>кафедра организационной психологии</t>
  </si>
  <si>
    <t>кафедра прикладной математики и информатики</t>
  </si>
  <si>
    <t>кафедра производственного менеджмента и логистики</t>
  </si>
  <si>
    <t>кафедра теории и истории права и государства</t>
  </si>
  <si>
    <t>кафедра уголовного права и уголовного процесса</t>
  </si>
  <si>
    <t>Общефилиальские кафедры</t>
  </si>
  <si>
    <t>кафедра финансового менеджмента</t>
  </si>
  <si>
    <t>кафедра фундаментальной математики</t>
  </si>
  <si>
    <t>кафедра экономической теории и эконометрики</t>
  </si>
  <si>
    <t>Лаборатория алгоритмов и технологий анализа сетевых структур</t>
  </si>
  <si>
    <t>лаборатория топологических методов в динамике</t>
  </si>
  <si>
    <t>международная лаборатория динамических систем и приложений</t>
  </si>
  <si>
    <t>научно-учебная лаборатория теории и практики систем поддержки принятия решений</t>
  </si>
  <si>
    <t>Общежитие</t>
  </si>
  <si>
    <t>Общий отдел</t>
  </si>
  <si>
    <t>Отдел академического развития</t>
  </si>
  <si>
    <t>Отдел аспирантуры</t>
  </si>
  <si>
    <t>Отдел информатизации</t>
  </si>
  <si>
    <t>Отдел кадров</t>
  </si>
  <si>
    <t>Отдел координации научных исследований</t>
  </si>
  <si>
    <t>Отдел международных связей</t>
  </si>
  <si>
    <t>Отдел по внеучебной работе со студентами</t>
  </si>
  <si>
    <t>Отдел по организации приема студентов в бакалавриат и магистратуру</t>
  </si>
  <si>
    <t>Отдел развития образования</t>
  </si>
  <si>
    <t>отдел сопровождения учебного процесса в бакалавриате и магистратуре по направлению «Бизнес-информатика»</t>
  </si>
  <si>
    <t>отдел сопровождения учебного процесса в бакалавриате и магистратуре по направлению «Прикладная математика и информатика»</t>
  </si>
  <si>
    <t>отдел сопровождения учебного процесса в бакалавриате по направлению «Менеджмент»</t>
  </si>
  <si>
    <t>отдел сопровождения учебного процесса в бакалавриате по направлению «Экономика»</t>
  </si>
  <si>
    <t>отдел сопровождения учебного процесса в магистратуре по направлению «Менеджмент»</t>
  </si>
  <si>
    <t>отдел сопровождения учебного процесса в магистратуре по направлению «Финансы»</t>
  </si>
  <si>
    <t>Отдел управления закупками</t>
  </si>
  <si>
    <t>проектно-учебная лаборатория "Управление инновационными системами"</t>
  </si>
  <si>
    <t>Секретариат директора</t>
  </si>
  <si>
    <t>участок технических средств обучения</t>
  </si>
  <si>
    <t>Центр довузовской подготовки, содействия занятости выпускников и студентов</t>
  </si>
  <si>
    <t>Центр поддержки программ повышения квалификации</t>
  </si>
  <si>
    <t>Центр предпринимательства</t>
  </si>
  <si>
    <t>школа информационных технологий и математики</t>
  </si>
  <si>
    <t>Юридический отдел</t>
  </si>
  <si>
    <t>Учебно-вспомогательные подразделение</t>
  </si>
  <si>
    <t>Административно управленческие подразделения</t>
  </si>
  <si>
    <t>департамент менеджмента</t>
  </si>
  <si>
    <t>департамент экономики и финансов</t>
  </si>
  <si>
    <t>кафедра гражданского и предпринимательского права</t>
  </si>
  <si>
    <t>Социально-гуманитарный факультет</t>
  </si>
  <si>
    <t>кафедра гуманитарных дисциплин</t>
  </si>
  <si>
    <t>кафедра информационных технологий в бизнесе</t>
  </si>
  <si>
    <t>Научно-учебная лаборатория междисциплинарных эмпирических исследований</t>
  </si>
  <si>
    <t>НИУ ВШЭ - Пермь</t>
  </si>
  <si>
    <t>Отдел главного инженера</t>
  </si>
  <si>
    <t>Отдел по безопасности и режиму</t>
  </si>
  <si>
    <t>Отдел по организации приема абитуриентов</t>
  </si>
  <si>
    <t>отдел по сопровождению учебного процесса в бакалавриате по направлению "Бизнес-информатика"</t>
  </si>
  <si>
    <t>Отдел по телекоммуникациям и медиатехнологиям</t>
  </si>
  <si>
    <t>Отдел транспортного обеспечения</t>
  </si>
  <si>
    <t>Региональный центр по подготовке специалистов для системы государственных закупок</t>
  </si>
  <si>
    <t>Подразделения дополнительного образования</t>
  </si>
  <si>
    <t>сектор исторических исследований</t>
  </si>
  <si>
    <t>сектор эмпирического анализа рынков и компаний</t>
  </si>
  <si>
    <t>Центр "Бизнес-инкубатор"</t>
  </si>
  <si>
    <t>Центр по работе со студентами и выпускниками</t>
  </si>
  <si>
    <t>Центр прикладной экономики</t>
  </si>
  <si>
    <t>1-й отдел</t>
  </si>
  <si>
    <t>административно-хозяйственный отдел корпуса № 1</t>
  </si>
  <si>
    <t>Дирекция по управлению административно-учебными и жилыми корпусами</t>
  </si>
  <si>
    <t>административно-хозяйственный отдел корпуса № 10</t>
  </si>
  <si>
    <t>административно-хозяйственный отдел корпуса № 11</t>
  </si>
  <si>
    <t>административно-хозяйственный отдел корпуса № 12</t>
  </si>
  <si>
    <t>административно-хозяйственный отдел корпуса № 2</t>
  </si>
  <si>
    <t>административно-хозяйственный отдел корпуса № 3</t>
  </si>
  <si>
    <t>административно-хозяйственный отдел корпуса № 4</t>
  </si>
  <si>
    <t>административно-хозяйственный отдел корпуса № 5</t>
  </si>
  <si>
    <t>административно-хозяйственный отдел корпуса № 6</t>
  </si>
  <si>
    <t>административно-хозяйственный отдел корпуса № 7</t>
  </si>
  <si>
    <t>административно-хозяйственный отдел корпуса № 8</t>
  </si>
  <si>
    <t>административно-хозяйственный отдел корпуса № 9</t>
  </si>
  <si>
    <t>базовая кафедра "Информационные технологии в логистике" Санкт-Петербургского института информатики и автоматизации РАН</t>
  </si>
  <si>
    <t>базовая кафедра «ДжетБрейнс»</t>
  </si>
  <si>
    <t>базовая кафедра государственной службы Администрации Губернатора Санкт-Петербурга</t>
  </si>
  <si>
    <t>базовая кафедра Музея антропологии и этнографии им. Петра Великого (Кунсткамера) РАН</t>
  </si>
  <si>
    <t>базовая кафедра МЦСЭИ "Леонтьевский центр"</t>
  </si>
  <si>
    <t>базовая кафедра ОАО "Технопарк Санкт-Петербурга"</t>
  </si>
  <si>
    <t>Общефилиальские базовые кафедры</t>
  </si>
  <si>
    <t>базовая кафедра Санкт-Петербургского отделения Математического института им. В.А. Стеклова РАН</t>
  </si>
  <si>
    <t>Базовая кафедра Федеральной палаты адвокатов</t>
  </si>
  <si>
    <t>базовая кафедра юридической компании "Пепеляев Групп"</t>
  </si>
  <si>
    <t>Юридический факультет</t>
  </si>
  <si>
    <t>Финансовое управление</t>
  </si>
  <si>
    <t>департамент востоковедения и африканистики</t>
  </si>
  <si>
    <t>департамент государственного администрирования</t>
  </si>
  <si>
    <t>департамент информатики</t>
  </si>
  <si>
    <t>департамент истории</t>
  </si>
  <si>
    <t>департамент логистики и управления цепями поставок</t>
  </si>
  <si>
    <t>департамент филологии</t>
  </si>
  <si>
    <t>департамент финансов</t>
  </si>
  <si>
    <t>департамент экономики</t>
  </si>
  <si>
    <t>институт "Экономическая школа"</t>
  </si>
  <si>
    <t>Институт дополнительного профессионального образования</t>
  </si>
  <si>
    <t>кафедра гражданского права и процесса</t>
  </si>
  <si>
    <t>кафедра финансового права</t>
  </si>
  <si>
    <t>лаборатория социальной и когнитивной информатики</t>
  </si>
  <si>
    <t>лаборатория урбанистических исследований</t>
  </si>
  <si>
    <t>лаборатория экологической и технологической истории</t>
  </si>
  <si>
    <t>центр исторических исследований</t>
  </si>
  <si>
    <t>лаборатория экономики культуры</t>
  </si>
  <si>
    <t>международная лаборатория теории игр и принятия решений</t>
  </si>
  <si>
    <t>международный центр экономики, управления и политики в области здоровья</t>
  </si>
  <si>
    <t>Центр довузовских программ, проектов и организации приема в бакалавриат и магистратуру</t>
  </si>
  <si>
    <t>научная лаборатория исследований в области логистики</t>
  </si>
  <si>
    <t>научно-исследовательская лаборатория экономики образования</t>
  </si>
  <si>
    <t>научно-учебная лаборатория "Социология образования и науки"</t>
  </si>
  <si>
    <t>НИУ ВШЭ - Санкт-Петербург</t>
  </si>
  <si>
    <t>отдел адаптации иностранных студентов</t>
  </si>
  <si>
    <t>Управление по международным связям</t>
  </si>
  <si>
    <t>Отдел безопасности и режима</t>
  </si>
  <si>
    <t>Управление персоналом</t>
  </si>
  <si>
    <t>отдел компьютерного и телекоммуникационного обеспечения</t>
  </si>
  <si>
    <t>Отдел координации подготовки аспирантов</t>
  </si>
  <si>
    <t>отдел корпоративного обучения</t>
  </si>
  <si>
    <t>отдел маркетинга дополнительных профессиональных программ</t>
  </si>
  <si>
    <t>Отдел материально-технического обеспечения</t>
  </si>
  <si>
    <t>отдел миграционно-визового сопровождения</t>
  </si>
  <si>
    <t>отдел образовательных программ и технологий</t>
  </si>
  <si>
    <t>отдел оперативной полиграфии</t>
  </si>
  <si>
    <t>Управление маркетинговых коммуникаций</t>
  </si>
  <si>
    <t>отдел организации корпоративных мероприятий</t>
  </si>
  <si>
    <t>отдел организации обучения по дополнительным профессиональным программам</t>
  </si>
  <si>
    <t>отдел организации питания</t>
  </si>
  <si>
    <t>отдел организации подготовки государственных служащих</t>
  </si>
  <si>
    <t>отдел организации проживания</t>
  </si>
  <si>
    <t>отдел организации учебного процесса</t>
  </si>
  <si>
    <t>Управление образовательных программ</t>
  </si>
  <si>
    <t>отдел охраны труда</t>
  </si>
  <si>
    <t>Отдел партнерских отношений</t>
  </si>
  <si>
    <t>Отдел по внеучебной и воспитательной работе</t>
  </si>
  <si>
    <t>Отдел по имущественно-договорным отношениям</t>
  </si>
  <si>
    <t>отдел по работе с абитуриентами</t>
  </si>
  <si>
    <t>Отдел по социальным вопросам</t>
  </si>
  <si>
    <t>факультет довузовского образования</t>
  </si>
  <si>
    <t>отдел развития и обучения персонала</t>
  </si>
  <si>
    <t>отдел развития и продвижения</t>
  </si>
  <si>
    <t>отдел развития образовательных программ</t>
  </si>
  <si>
    <t>отдел размещения</t>
  </si>
  <si>
    <t>отдел сетевых, системных средств и связи</t>
  </si>
  <si>
    <t>Управление по информационным технологиям</t>
  </si>
  <si>
    <t>отдел сопровождения студенческой мобильности</t>
  </si>
  <si>
    <t>центр международного сотрудничества</t>
  </si>
  <si>
    <t>отдел сопровождения учебного процесса в бакалавриате по направлению «Востоковедение и африканистика»</t>
  </si>
  <si>
    <t>отдел сопровождения учебного процесса в бакалавриате по направлению «История»</t>
  </si>
  <si>
    <t>отдел сопровождения учебного процесса в бакалавриате по направлению «Политология»</t>
  </si>
  <si>
    <t>отдел сопровождения учебного процесса в бакалавриате по направлению «Прикладная математика и информатика»</t>
  </si>
  <si>
    <t>отдел сопровождения учебного процесса в бакалавриате по направлению «Филология»</t>
  </si>
  <si>
    <t>отдел сопровождения учебного процесса в магистратуре англоязычных образовательных программ</t>
  </si>
  <si>
    <t>отдел сопровождения учебного процесса в магистратуре по направлению «Прикладная математика и информатика»</t>
  </si>
  <si>
    <t>отдел сопровождения учебного процесса по направлению «Государственное и муниципальное управление»</t>
  </si>
  <si>
    <t>отдел сопровождения учебного процесса по направлению «Социология»</t>
  </si>
  <si>
    <t>отделение дизайна и современного искусства</t>
  </si>
  <si>
    <t>планово-экономический отдел</t>
  </si>
  <si>
    <t>проектно-учебная лаборатория исследований корпоративных инновационных систем</t>
  </si>
  <si>
    <t>Управление дополнительного профессионального образования</t>
  </si>
  <si>
    <t>учебно-методический центр по подготовке и аттестации профессиональных бухгалтеров</t>
  </si>
  <si>
    <t>учебный центр по ресурсному обеспечению управления государственными и муниципальными заказами</t>
  </si>
  <si>
    <t>Учебный центр подготовки руководителей (Кочубей-центр)</t>
  </si>
  <si>
    <t>центр анализа данных и машинного обучения</t>
  </si>
  <si>
    <t>Центр инновационного предпринимательства</t>
  </si>
  <si>
    <t>Центр междисциплинарных фундаментальных исследований</t>
  </si>
  <si>
    <t>центр международного образования</t>
  </si>
  <si>
    <t>центр международных аккредитаций и сетевых программ</t>
  </si>
  <si>
    <t>центр молодежных исследований</t>
  </si>
  <si>
    <t>центр онлайн обучения</t>
  </si>
  <si>
    <t>Центр организации науки и академического развития</t>
  </si>
  <si>
    <t>Центр прикладных исследований и разработок</t>
  </si>
  <si>
    <t>центр проектов и образовательных программ</t>
  </si>
  <si>
    <t>центр сравнительных исследований власти и управления</t>
  </si>
  <si>
    <t>Центр теории рынков и пространственной экономики</t>
  </si>
  <si>
    <t>департамент маркетинга</t>
  </si>
  <si>
    <t>Дирекция по связям с общественностью</t>
  </si>
  <si>
    <t>отдел сопровождения учебного процесса в бакалавриате по направлению «Программная инженерия»</t>
  </si>
  <si>
    <t>отдел управления проектами</t>
  </si>
  <si>
    <t>Московский институт электроники и математики им. А.Н. Тихонова (Учебные подразделения)</t>
  </si>
  <si>
    <t>Дата начала мероприятия (ДД.ММ.ГГГГ)</t>
  </si>
  <si>
    <t>Дата окончания мероприятия (ДД.ММ.ГГГГ)</t>
  </si>
  <si>
    <t>Служба охраны труда</t>
  </si>
  <si>
    <t>отдел по обеспечению приема в аспирантуру</t>
  </si>
  <si>
    <t>отдел организации и методического обеспечения</t>
  </si>
  <si>
    <t>Дирекция по порталу и мобильным приложениям</t>
  </si>
  <si>
    <t>Управление разработки информационных систем портала</t>
  </si>
  <si>
    <t>Управление развития и поддержки портала</t>
  </si>
  <si>
    <t>отдел развития и поддержки русскоязычной версии портала</t>
  </si>
  <si>
    <t>отдел развития и поддержки англоязычной версии портала</t>
  </si>
  <si>
    <t>отдел верификации сведений о научных публикациях</t>
  </si>
  <si>
    <t>отдел веб-аналитики и моделирования</t>
  </si>
  <si>
    <t>редакция корпоративного портала</t>
  </si>
  <si>
    <t>Управление общего образования</t>
  </si>
  <si>
    <t>отдел сопровождения сетевых образовательных программ</t>
  </si>
  <si>
    <t>отдел сопровождения учебного процесса публично-правовых магистерских программ</t>
  </si>
  <si>
    <t>международная лаборатория теории представлений и математической физики ВШЭ – Сколтех</t>
  </si>
  <si>
    <t>международная лаборатория физики элементарных частиц</t>
  </si>
  <si>
    <t>Школа иностранных языков</t>
  </si>
  <si>
    <t>центр языковой и методической подготовки</t>
  </si>
  <si>
    <t>центр развития образовательных технологий</t>
  </si>
  <si>
    <t>центр академического рекрутинга и внутренних коммуникаций</t>
  </si>
  <si>
    <t>центр вторых иностранных языков</t>
  </si>
  <si>
    <t>отдел научной и международной деятельности</t>
  </si>
  <si>
    <t>проектно-учебная лаборатория медиакоммуникаций в образовании</t>
  </si>
  <si>
    <t>международная лаборатория интеллектуальных систем и структурного анализа</t>
  </si>
  <si>
    <t>научно-учебная лаборатория компании Яндекс</t>
  </si>
  <si>
    <t>международная лаборатория алгебраической топологии и её приложений</t>
  </si>
  <si>
    <t>отдел сопровождения деятельности научно-педагогических работников</t>
  </si>
  <si>
    <t>базовая кафедра Банка «Открытие»</t>
  </si>
  <si>
    <t>международная лаборатория микрофизиологических систем</t>
  </si>
  <si>
    <t>сектор обслуживания и книгохранения в АУК «Шаболовка»</t>
  </si>
  <si>
    <t>сектор технической поддержки в АУК «Шаболовка»</t>
  </si>
  <si>
    <t>Институт экономики и регулирования инфраструктурных отраслей</t>
  </si>
  <si>
    <t>центр исследований в нефтегазовой сфере</t>
  </si>
  <si>
    <t>центр мониторинга эффективности тарифной политики</t>
  </si>
  <si>
    <t>центр исследований в электроэнергетике</t>
  </si>
  <si>
    <t>центр анализа розничных рынков</t>
  </si>
  <si>
    <t>центр исследования устойчивого развития инфраструктуры</t>
  </si>
  <si>
    <t>отдел сопровождения образовательных программ и научных мероприятий</t>
  </si>
  <si>
    <t>центр экономической экспертизы</t>
  </si>
  <si>
    <t>Институт социально-экономического проектирования</t>
  </si>
  <si>
    <t>центр технологических инноваций</t>
  </si>
  <si>
    <t>центр инновационных экосистем в социальной сфере</t>
  </si>
  <si>
    <t>Международный центр конкурентного права и политики БРИКС</t>
  </si>
  <si>
    <t>сектор «Московский межрегиональный методический центр»</t>
  </si>
  <si>
    <t>отдел планирования и отчетности</t>
  </si>
  <si>
    <t>сектор «Красноярский региональный методический центр»</t>
  </si>
  <si>
    <t>сектор «Якутский региональный методический центр»</t>
  </si>
  <si>
    <t>НИУ ВШЭ - Нижний Новгород</t>
  </si>
  <si>
    <t>Отдел по связям с общественностью и маркетингу</t>
  </si>
  <si>
    <t>Центр языковой подготовки</t>
  </si>
  <si>
    <t>Компьютерный центр</t>
  </si>
  <si>
    <t>Международная лаборатория экономики нематериальных активов</t>
  </si>
  <si>
    <t>Центр «Межрегиональный методический центр по финансовой грамотности системы общего и среднего профессионального образования»</t>
  </si>
  <si>
    <t>базовая кафедра «НИЦ Курчатовский институт – ПИЯФ»</t>
  </si>
  <si>
    <t>международная лаборатория квантовой оптоэлектроники</t>
  </si>
  <si>
    <t>департамент физики</t>
  </si>
  <si>
    <t>департамент иностранных языков</t>
  </si>
  <si>
    <t>Полное наименование реестра</t>
  </si>
  <si>
    <t>Краткое наименование реестра</t>
  </si>
  <si>
    <t>Наименование отчетов ВШЭ</t>
  </si>
  <si>
    <t>Ответственный за предоставление данных</t>
  </si>
  <si>
    <t>Периодичность</t>
  </si>
  <si>
    <t>Москва, Нижний Новгород, Пермь, Санкт-Петербург</t>
  </si>
  <si>
    <t xml:space="preserve">Реестр участников научных и образовательных мероприятий НИУ ВШЭ </t>
  </si>
  <si>
    <t>Уровень получаемого образования
(для обучающихся в РФ)</t>
  </si>
  <si>
    <t>Форма обучения
(для обучающихся в РФ)</t>
  </si>
  <si>
    <t>Курс
(для обучающихся в РФ)</t>
  </si>
  <si>
    <t>Подтверждение участия в мероприятии
(если предусмотрено)</t>
  </si>
  <si>
    <t>текстовый</t>
  </si>
  <si>
    <t>числовой</t>
  </si>
  <si>
    <t>от 1 до 12</t>
  </si>
  <si>
    <t>дата</t>
  </si>
  <si>
    <t>Дата в формате ДД.ММ.ГГГГ</t>
  </si>
  <si>
    <t>Дата в формате ГГГГ</t>
  </si>
  <si>
    <t>Справочник стран</t>
  </si>
  <si>
    <t>Вспомогательное поле</t>
  </si>
  <si>
    <t>15 июля, 15 января</t>
  </si>
  <si>
    <t>Русский</t>
  </si>
  <si>
    <t>Финансирование не предусмотрено</t>
  </si>
  <si>
    <t>СПб: Факультет Санкт-Петербургская школа экономики и менеджмента Национального исследовательского университета «Высшая школа экономики» (Учебные подразделения)</t>
  </si>
  <si>
    <t>СПб: Факультет Санкт-Петербургская школа социальных наук и востоковедения (Учебные подразделения)</t>
  </si>
  <si>
    <t>СПб: Факультет Санкт-Петербургская школа физико-математических и компьютерных наук (Учебные подразделения)</t>
  </si>
  <si>
    <t>СПб: Факультет Санкт-Петербургская школа гуманитарных наук и искусств (Учебные подразделения)</t>
  </si>
  <si>
    <t>СПб: факультет довузовского образования (Центр довузовских программ, проектов и организации приема в бакалавриат и магистратуру)</t>
  </si>
  <si>
    <t>НН: Факультет экономики (Учебные подразделения)</t>
  </si>
  <si>
    <t>НН: Факультет менеджмента (Учебные подразделения)</t>
  </si>
  <si>
    <t>НН: Факультет права (Учебные подразделения)</t>
  </si>
  <si>
    <t>НН: Факультет гуманитарных наук (Учебные подразделения)</t>
  </si>
  <si>
    <t>НН: Факультет информатики, математики и компьютерных наук (Учебные подразделения)</t>
  </si>
  <si>
    <t>НН: Факультет подготовки, переподготовки и повышения квалификации специалистов (Подразделения дополнительного профессионального образования)</t>
  </si>
  <si>
    <t>П: Факультет экономики, менеджмента и бизнес-информатики (Учебные подразделения)</t>
  </si>
  <si>
    <t>П: Факультет довузовской подготовки (Подразделения дополнительного образования)</t>
  </si>
  <si>
    <t>П: Факультет профессиональной переподготовки (Подразделения дополнительного профессионального образования)</t>
  </si>
  <si>
    <t>П: Социально-гуманитарный факультет (Учебные подразделения)</t>
  </si>
  <si>
    <t>П: Вечерне-заочный факультет экономики и управления (Подразделения дополнительного профессионального образования)</t>
  </si>
  <si>
    <t>Высшая школа бизнеса</t>
  </si>
  <si>
    <t>М: Факультет физики</t>
  </si>
  <si>
    <t>М: Факультет городского и регионального развития</t>
  </si>
  <si>
    <t>М: Факультет химии</t>
  </si>
  <si>
    <t>М: Факультет биологии и биотехнологии</t>
  </si>
  <si>
    <t>М: Факультет географии и геоинформационных технологий</t>
  </si>
  <si>
    <t>01-12 2021</t>
  </si>
  <si>
    <t>01-01 2021</t>
  </si>
  <si>
    <t>01-02 2021</t>
  </si>
  <si>
    <t>01-03 2021</t>
  </si>
  <si>
    <t>01-04 2021</t>
  </si>
  <si>
    <t>01-05 2021</t>
  </si>
  <si>
    <t>01-06 2021</t>
  </si>
  <si>
    <t>01-07 2021</t>
  </si>
  <si>
    <t>01-08 2021</t>
  </si>
  <si>
    <t>01-09 2021</t>
  </si>
  <si>
    <t>01-10 2021</t>
  </si>
  <si>
    <t>01-11 2021</t>
  </si>
  <si>
    <t xml:space="preserve">Фамилия участника 
</t>
  </si>
  <si>
    <t xml:space="preserve">Имя участника 
</t>
  </si>
  <si>
    <t>Роль в мероприятии</t>
  </si>
  <si>
    <t>Наименование организации (или учебного заведения), 
которую представляет участник</t>
  </si>
  <si>
    <t>Отчет ректора</t>
  </si>
  <si>
    <t>Выступление с докладом</t>
  </si>
  <si>
    <t>Участие без доклада</t>
  </si>
  <si>
    <t>Модерация мероприятия</t>
  </si>
  <si>
    <t>Партнёрское взаимодействие</t>
  </si>
  <si>
    <t>руководящая</t>
  </si>
  <si>
    <t>научно-исследовательская</t>
  </si>
  <si>
    <t>прохожу практику\стажировку</t>
  </si>
  <si>
    <t>работаю</t>
  </si>
  <si>
    <t>учусь</t>
  </si>
  <si>
    <t>самозанят</t>
  </si>
  <si>
    <t>М: Высшая школа юриспруденции и администрирования</t>
  </si>
  <si>
    <t>М: Институт анализа предприятий и рынков</t>
  </si>
  <si>
    <t>М: Институт государственного и муниципального управления</t>
  </si>
  <si>
    <t>М: Институт когнитивных нейронаук</t>
  </si>
  <si>
    <t>М: Институт образования</t>
  </si>
  <si>
    <t>М: Институт социальной политики</t>
  </si>
  <si>
    <t>М: Институт статистических исследований и экономики знаний</t>
  </si>
  <si>
    <t>М: Лицей НИУ ВШЭ</t>
  </si>
  <si>
    <t>М: Международный институт экономики и финансов</t>
  </si>
  <si>
    <t>М: Распределенный лицей НИУ ВШЭ</t>
  </si>
  <si>
    <t>М: Школа иностранных языков</t>
  </si>
  <si>
    <t>М: Иное</t>
  </si>
  <si>
    <t>НН: Иное</t>
  </si>
  <si>
    <t>П: Иное</t>
  </si>
  <si>
    <t>СПб: Иное</t>
  </si>
  <si>
    <t>Работаю по трудовому договору в НИУ ВШЭ</t>
  </si>
  <si>
    <t>Оказываю услуги по договору ГПХ в НИУ ВШЭ</t>
  </si>
  <si>
    <t>Являюсь ассоциированным сотрудником НИУ ВШЭ</t>
  </si>
  <si>
    <t>ОтношениеКниуВШЭ</t>
  </si>
  <si>
    <t>Дирекция по правовым вопросам</t>
  </si>
  <si>
    <t>центр нормативно-правового обеспечения</t>
  </si>
  <si>
    <t>центр договорно-правовой работы</t>
  </si>
  <si>
    <t>центр правового сопровождения в сфере науки, интеллектуальной собственности и информации</t>
  </si>
  <si>
    <t>центр правового сопровождения международных проектов</t>
  </si>
  <si>
    <t>центр судебно-претензионной работы</t>
  </si>
  <si>
    <t>центр правовых экспертиз и сопровождения образовательной деятельности</t>
  </si>
  <si>
    <t>центр комплаенс</t>
  </si>
  <si>
    <t>Управление внутреннего контроля и аудита</t>
  </si>
  <si>
    <t>Управление мониторинга реализации научных проектов</t>
  </si>
  <si>
    <t>отдел подбора и оценки персонала</t>
  </si>
  <si>
    <t>Дирекция по стратегической работе с абитуриентами</t>
  </si>
  <si>
    <t>Управление по организации приёма</t>
  </si>
  <si>
    <t>отдел организации приема в бакалавриат</t>
  </si>
  <si>
    <t>отдел организации приема в магистратуру</t>
  </si>
  <si>
    <t>Управление региональных партнерств и новых проектов</t>
  </si>
  <si>
    <t>центр взаимодействия с регионами</t>
  </si>
  <si>
    <t>центр новых проектов</t>
  </si>
  <si>
    <t>Управление медийного продвижения и имиджевых мероприятий</t>
  </si>
  <si>
    <t>отдел имиджевых мероприятий</t>
  </si>
  <si>
    <t>отдел медиа-продвижения и маркетинга</t>
  </si>
  <si>
    <t>Дирекция научного центра мирового уровня «Центр междисциплинарных исследований человеческого потенциала»</t>
  </si>
  <si>
    <t>Управление размещения студентов</t>
  </si>
  <si>
    <t>Центр развития и интеграции проектной деятельности</t>
  </si>
  <si>
    <t>Дирекция по обеспечению цифровой трансформации</t>
  </si>
  <si>
    <t>отдел цифрового стратегического развития и партнерства</t>
  </si>
  <si>
    <t>Управление системной архитектуры и больших данных</t>
  </si>
  <si>
    <t>отдел моделирования и анализа больших данных</t>
  </si>
  <si>
    <t>отдел автоматизации аналитической отчетности</t>
  </si>
  <si>
    <t>отдел инфраструктуры больших данных</t>
  </si>
  <si>
    <t>отдел системной архитектуры</t>
  </si>
  <si>
    <t>Управление развития интеллектуальных состязаний</t>
  </si>
  <si>
    <t>отдел аналитики, продвижения и работы с партнерами</t>
  </si>
  <si>
    <t>секретариат почетного научного руководителя</t>
  </si>
  <si>
    <t>отдел документационного обеспечения деятельности ректора</t>
  </si>
  <si>
    <t>Операционное управление дополнительного профессионального образования</t>
  </si>
  <si>
    <t>отдел аналитики, планирования обучения и отчетности</t>
  </si>
  <si>
    <t>отдел сопровождения образовательных программ</t>
  </si>
  <si>
    <t>отдел финансового планирования и договорной работы</t>
  </si>
  <si>
    <t>отдел маркетинговых коммуникаций</t>
  </si>
  <si>
    <t>отдел методологии и регламентации учетных функций</t>
  </si>
  <si>
    <t>отдел образовательных проектов</t>
  </si>
  <si>
    <t>центр цифровых образовательных сервисов</t>
  </si>
  <si>
    <t>отдел видеопроизводства</t>
  </si>
  <si>
    <t>отдел продюсирования</t>
  </si>
  <si>
    <t>центр реализации третьей миссии университета</t>
  </si>
  <si>
    <t>факультет экономических наук</t>
  </si>
  <si>
    <t>проектная лаборатория развития интеллектуальных состязаний по экономике</t>
  </si>
  <si>
    <t>проектно-учебная лаборатория экономической журналистики</t>
  </si>
  <si>
    <t>центр финансовых исследований и анализа данных</t>
  </si>
  <si>
    <t>отдел сопровождения проектной работы</t>
  </si>
  <si>
    <t>факультет права</t>
  </si>
  <si>
    <t>лаборатория прикладных информационных систем и технологий в юриспруденции</t>
  </si>
  <si>
    <t>департамент частного права</t>
  </si>
  <si>
    <t>департамент публичного права</t>
  </si>
  <si>
    <t>департамент систем судопроизводства и уголовного права</t>
  </si>
  <si>
    <t>департамент теории права и межотраслевых юридических дисциплин</t>
  </si>
  <si>
    <t>департамент правового регулирования бизнеса</t>
  </si>
  <si>
    <t>институт исследований национального и сравнительного права</t>
  </si>
  <si>
    <t>департамент международного права</t>
  </si>
  <si>
    <t>центр трансформации юридического образования</t>
  </si>
  <si>
    <t>институт права и развития ВШЭ-Сколково</t>
  </si>
  <si>
    <t>институт проблем административно-правового регулирования</t>
  </si>
  <si>
    <t>институт права цифровой среды</t>
  </si>
  <si>
    <t>лаборатория права и этики цифровой среды</t>
  </si>
  <si>
    <t>проектная лаборатория развития интеллектуальных состязаний по праву</t>
  </si>
  <si>
    <t>центр проектного взаимодействия бизнеса и права</t>
  </si>
  <si>
    <t>научно-учебная лаборатория анализа данных правоприменения</t>
  </si>
  <si>
    <t>отдел сопровождения учебного процесса образовательной программы бакалавриата «Юриспруденция»</t>
  </si>
  <si>
    <t>отдел сопровождения учебного процесса теоретико-правовых и международно-правовых магистерских программ</t>
  </si>
  <si>
    <t>отдел сопровождения учебного процесса частноправовых магистерских программ</t>
  </si>
  <si>
    <t>факультет мировой экономики и мировой политики</t>
  </si>
  <si>
    <t>центр изучения Африки</t>
  </si>
  <si>
    <t>научно-учебная лаборатория политической географии и современной геополитики</t>
  </si>
  <si>
    <t>факультет математики</t>
  </si>
  <si>
    <t>научно-учебная лаборатория алгебраических групп преобразований</t>
  </si>
  <si>
    <t>международная лаборатория кластерной геометрии</t>
  </si>
  <si>
    <t>факультет коммуникаций, медиа и дизайна</t>
  </si>
  <si>
    <t>центр социальных исследований и технологических инноваций</t>
  </si>
  <si>
    <t>отдел сопровождения учебного процесса в магистратуре по направлению «Реклама и связи с общественностью»</t>
  </si>
  <si>
    <t>институт киноиндустрии</t>
  </si>
  <si>
    <t>центр кинопроизводства</t>
  </si>
  <si>
    <t>факультет компьютерных наук</t>
  </si>
  <si>
    <t>базовая кафедра фирмы 1С</t>
  </si>
  <si>
    <t>базовая кафедра компании JetBrains</t>
  </si>
  <si>
    <t>научно-учебная лаборатория искусственного интеллекта для вычислительной биологии</t>
  </si>
  <si>
    <t>международная лаборатория биоинформатики</t>
  </si>
  <si>
    <t>центр практик, проектной работы и предпринимательства</t>
  </si>
  <si>
    <t>отдел сопровождения партнерских магистерских программ</t>
  </si>
  <si>
    <t>отдел сопровождения учебного процесса по онлайн-программам</t>
  </si>
  <si>
    <t>отдел развития цифровых компетенций</t>
  </si>
  <si>
    <t>отдел внешних коммуникаций</t>
  </si>
  <si>
    <t>базовая кафедра ГК «Открытие»</t>
  </si>
  <si>
    <t>факультет социальных наук</t>
  </si>
  <si>
    <t>редакция средства массовой информации - журнала "Журнал клинического и прикладного психоанализа (Journal of Clinical and Applied Psychoanalysis)"</t>
  </si>
  <si>
    <t>центр практик и проектной деятельности</t>
  </si>
  <si>
    <t>научно-учебная лаборатория политико-психологических исследований</t>
  </si>
  <si>
    <t>научно-учебная лаборатория психологии социального неравенства</t>
  </si>
  <si>
    <t>факультет гуманитарных наук</t>
  </si>
  <si>
    <t>редакция средства массовой информации – журнала «History HSE»</t>
  </si>
  <si>
    <t>Школа философии и культурологии</t>
  </si>
  <si>
    <t>Школа филологических наук</t>
  </si>
  <si>
    <t>проектная лаборатория развития интеллектуальных состязаний по гуманитарным наукам</t>
  </si>
  <si>
    <t>отдел сопровождения учебного процесса бакалавриата по направлению «Лингвистика»</t>
  </si>
  <si>
    <t>отдел сопровождения учебного процесса магистратуры по направлению «Лингвистика»</t>
  </si>
  <si>
    <t>отдел сопровождения учебного процесса бакалавриата по направлению «Филология»</t>
  </si>
  <si>
    <t>отдел сопровождения учебного процесса магистратуры по направлению «Филология»</t>
  </si>
  <si>
    <t>отдел сопровождения учебного процесса магистратуры по направлениям «История», «История искусств», «Регионоведение»</t>
  </si>
  <si>
    <t>научно-учебная лаборатория социогуманитарных исследований Севера и Арктики</t>
  </si>
  <si>
    <t>научно-учебная лаборатория исследований советской архитектуры и изобразительного искусства</t>
  </si>
  <si>
    <t>факультет городского и регионального развития</t>
  </si>
  <si>
    <t>институт исследований культуры</t>
  </si>
  <si>
    <t>центр прикладных и полевых исследований</t>
  </si>
  <si>
    <t>центр креативной экономики</t>
  </si>
  <si>
    <t>факультет химии</t>
  </si>
  <si>
    <t>базовая кафедра физико-химической инженерии Института проблем химической физики РАН</t>
  </si>
  <si>
    <t>факультет биологии и биотехнологии</t>
  </si>
  <si>
    <t>лаборатория молекулярной физиологии</t>
  </si>
  <si>
    <t>центр развития компетенций в управлении проектами</t>
  </si>
  <si>
    <t>центр развития компетенций в бизнес-информатике</t>
  </si>
  <si>
    <t>центр развития компетенций в маркетинге</t>
  </si>
  <si>
    <t>центр программ развития руководителей</t>
  </si>
  <si>
    <t>отдел менеджмента и коммуникации в индустрии моды</t>
  </si>
  <si>
    <t>отдел консультирования</t>
  </si>
  <si>
    <t>институт менеджмента инноваций</t>
  </si>
  <si>
    <t>институт профессиональной переподготовки специалистов</t>
  </si>
  <si>
    <t>секретариат</t>
  </si>
  <si>
    <t>отдел по организации приема студентов</t>
  </si>
  <si>
    <t>центр карьеры</t>
  </si>
  <si>
    <t>отдел развития персонала</t>
  </si>
  <si>
    <t>отдел эксплуатации АУК «Шаболовка»</t>
  </si>
  <si>
    <t>планово-финансовый отдел</t>
  </si>
  <si>
    <t>отдел сопровождения учебного процесса программ бакалавриата по направлению «Менеджмент»</t>
  </si>
  <si>
    <t>отдел сопровождения учебного процесса программ магистратуры по направлению «Менеджмент»</t>
  </si>
  <si>
    <t>отдел сопровождения учебного процесса программ бакалавриата по направлению «Бизнес-информатика»</t>
  </si>
  <si>
    <t>отдел сопровождения учебного процесса программ магистратуры по направлению «Бизнес-информатика»</t>
  </si>
  <si>
    <t>департамент бизнес-информатики</t>
  </si>
  <si>
    <t>департамент операционного менеджмента и логистики</t>
  </si>
  <si>
    <t>департамент организационного поведения и управления человеческими ресурсами</t>
  </si>
  <si>
    <t>департамент стратегического и международного менеджмента</t>
  </si>
  <si>
    <t>департамент финансового менеджмента</t>
  </si>
  <si>
    <t>проектно-учебная лаборатория «Центр предпринимательства»</t>
  </si>
  <si>
    <t>проектно-учебная лаборатория «Центр управленческого консультирования»</t>
  </si>
  <si>
    <t>проектно-учебная лаборатория стратегий и операций международного бизнеса</t>
  </si>
  <si>
    <t>проектно-учебная лаборатория дизайн-мышления</t>
  </si>
  <si>
    <t>научно-учебная лаборатория «Центр корпоративной ответственности и устойчивого развития»</t>
  </si>
  <si>
    <t>центр развития проектного обучения</t>
  </si>
  <si>
    <t>ресурсный центр кейсов</t>
  </si>
  <si>
    <t>центр корпоративного обучения</t>
  </si>
  <si>
    <t>учебно-методический центр</t>
  </si>
  <si>
    <t>центр цифровых образовательных технологий</t>
  </si>
  <si>
    <t>центр тестирования GMAT</t>
  </si>
  <si>
    <t>научный отдел</t>
  </si>
  <si>
    <t>отдел дополнительных профессиональных программ</t>
  </si>
  <si>
    <t>международный центр подготовки кадров в области логистики</t>
  </si>
  <si>
    <t>проектно-учебная лаборатория управления клиентским опытом</t>
  </si>
  <si>
    <t>базовая кафедра компании «Карни»</t>
  </si>
  <si>
    <t>научно-учебная лаборатория стратегий и операций международного бизнеса</t>
  </si>
  <si>
    <t>научно-учебная лаборатория управления креативностью</t>
  </si>
  <si>
    <t>отдел реализации</t>
  </si>
  <si>
    <t>Дирекция цифровизации административно-управленческих процессов</t>
  </si>
  <si>
    <t>отдел цифровых проектных решений</t>
  </si>
  <si>
    <t>Управление цифровизации административных процессов</t>
  </si>
  <si>
    <t>Управление цифровизации регламентированного учета</t>
  </si>
  <si>
    <t>дирекция административно-учебного комплекса "Покровка"</t>
  </si>
  <si>
    <t>дирекция административно-учебного комплекса "Шаболовка"</t>
  </si>
  <si>
    <t>дирекция административно-учебного комплекса "Мясницкий"</t>
  </si>
  <si>
    <t>дирекция административно-учебного здания №3</t>
  </si>
  <si>
    <t>дирекция административно-учебного здания №4</t>
  </si>
  <si>
    <t>дирекция административно-учебного здания №8</t>
  </si>
  <si>
    <t>дирекция административно-учебного здания №11</t>
  </si>
  <si>
    <t>дирекция административно-учебного здания №6</t>
  </si>
  <si>
    <t>дирекция административно-учебного здания №5</t>
  </si>
  <si>
    <t>дирекция административно-учебного здания №9</t>
  </si>
  <si>
    <t>дирекция административно-учебного комплекса "Трифоновский"</t>
  </si>
  <si>
    <t>дирекция административно-учебного комплекса «Потаповский»</t>
  </si>
  <si>
    <t>дирекция административно-учебного комплекса «Строгино»</t>
  </si>
  <si>
    <t>дирекция административно-учебного комплекса «Басманный»</t>
  </si>
  <si>
    <t>дирекция административно-учебного здания №12</t>
  </si>
  <si>
    <t>дирекция административно-учебного комплекса «Ордынка»</t>
  </si>
  <si>
    <t>дирекция административно-учебного комплекса «Измайловский»</t>
  </si>
  <si>
    <t>Профессорская гостиница</t>
  </si>
  <si>
    <t>Институт демографии имени А.Г. Вишневского</t>
  </si>
  <si>
    <t>отдел образования и методической работы</t>
  </si>
  <si>
    <t>отдел администрирования и координации</t>
  </si>
  <si>
    <t>отдел продаж</t>
  </si>
  <si>
    <t>отдел аккредитации</t>
  </si>
  <si>
    <t>отдел научно-исследовательских работ</t>
  </si>
  <si>
    <t>отдел правового и информационно-методического обеспечения</t>
  </si>
  <si>
    <t>отдел регуляторной деятельности</t>
  </si>
  <si>
    <t>центр компетенций по цифровой трансформации государственного управления и государственного регулирования отраслевого развития в Российской Федерации</t>
  </si>
  <si>
    <t>международная лаборатория цифровой трансформации в государственном управлении</t>
  </si>
  <si>
    <t>лаборатория комплексных междисциплинарных проектов</t>
  </si>
  <si>
    <t>центр исследований производительности</t>
  </si>
  <si>
    <t>Лаборатория сравнительных социальных исследований имени Рональда Франклина Инглхарта</t>
  </si>
  <si>
    <t>центр социального предпринимательства и социальных инноваций</t>
  </si>
  <si>
    <t>проектно-консалтинговый центр информационного-экономического моделирования</t>
  </si>
  <si>
    <t>административно-коммерческий центр</t>
  </si>
  <si>
    <t>отдел продаж и маркетинга</t>
  </si>
  <si>
    <t>отдел по сопровождению договоров</t>
  </si>
  <si>
    <t>проектно-архитектурное бюро</t>
  </si>
  <si>
    <t>Департамент образовательных программ</t>
  </si>
  <si>
    <t>проектно-учебная лаборатория моделирования и оценивания компетенций в высшем образовании</t>
  </si>
  <si>
    <t>центр социологии культуры</t>
  </si>
  <si>
    <t>лаборатория непрерывного образования взрослых</t>
  </si>
  <si>
    <t>базовая кафедра компании Skyeng</t>
  </si>
  <si>
    <t>проектно-учебная лаборатория по эффективности государственных мер развития образования</t>
  </si>
  <si>
    <t>центр социологических исследований</t>
  </si>
  <si>
    <t>колл-центр</t>
  </si>
  <si>
    <t>Международный научно-образовательный центр «Кафедра ЮНЕСКО по авторскому праву, смежным, культурным и информационным правам»</t>
  </si>
  <si>
    <t>Институт советской и постсоветской истории</t>
  </si>
  <si>
    <t>центр истории и социологии Второй мировой войны и её последствий</t>
  </si>
  <si>
    <t>центр социально-политической истории</t>
  </si>
  <si>
    <t>Центр лонгитюдных обследований</t>
  </si>
  <si>
    <t>отдел материально-технического обеспечения и информационной поддержки</t>
  </si>
  <si>
    <t>центр образовательных технологий</t>
  </si>
  <si>
    <t>Высшая школа юриспруденции и администрирования</t>
  </si>
  <si>
    <t>институт юридического менеджмента</t>
  </si>
  <si>
    <t>институт комплаенса и этики бизнеса</t>
  </si>
  <si>
    <t>институт спортивного менеджмента и права</t>
  </si>
  <si>
    <t>институт кадрового администрирования</t>
  </si>
  <si>
    <t>отдел сопровождения учебного процесса по дополнительным профессиональным программам</t>
  </si>
  <si>
    <t>отдел по работе с регионами</t>
  </si>
  <si>
    <t>факультет довузовской подготовки</t>
  </si>
  <si>
    <t>аналитический отдел</t>
  </si>
  <si>
    <t>Отдел строительства и капитального ремонта</t>
  </si>
  <si>
    <t>факультет экономики</t>
  </si>
  <si>
    <t>факультет менеджмента</t>
  </si>
  <si>
    <t>отдел сопровождения учебного процесса очно-заочных и заочных программ по направлению «Менеджмент»</t>
  </si>
  <si>
    <t>региональный центр подготовки кадров для системы государственных закупок</t>
  </si>
  <si>
    <t>отдел сопровождения учебного процесса в бакалавриате и магистратуре по направлению «Юриспруденция»</t>
  </si>
  <si>
    <t>центр русского языка как иностранного</t>
  </si>
  <si>
    <t>отделение дизайна</t>
  </si>
  <si>
    <t>факультет информатики, математики и компьютерных наук</t>
  </si>
  <si>
    <t>отдел сопровождения учебного процесса по направлению «Программная инженерия»</t>
  </si>
  <si>
    <t>отдел сопровождения учебного процесса по образовательной программе «Магистр по компьютерному зрению»</t>
  </si>
  <si>
    <t>факультет подготовки, переподготовки и повышения квалификации специалистов</t>
  </si>
  <si>
    <t>отдел международного сотрудничества</t>
  </si>
  <si>
    <t>Центр маркетинга и коммуникаций</t>
  </si>
  <si>
    <t>факультет экономики, менеджмента и бизнес-информатики</t>
  </si>
  <si>
    <t>социально-гуманитарный факультет</t>
  </si>
  <si>
    <t>Отдел организации и сопровождения проектной деятельности</t>
  </si>
  <si>
    <t>эксплуатационно-технический отдел</t>
  </si>
  <si>
    <t>вечерне-заочный факультет экономики и управления</t>
  </si>
  <si>
    <t>факультет профессиональной переподготовки</t>
  </si>
  <si>
    <t>центр развития карьеры</t>
  </si>
  <si>
    <t>отдел поддержки медиакомплекса</t>
  </si>
  <si>
    <t>юридический факультет</t>
  </si>
  <si>
    <t>базовая кафедра «Адвокатское бюро «Качкин и партнёры»</t>
  </si>
  <si>
    <t>факультет Санкт-Петербургская школа экономики и менеджмента Национального исследовательского университета «Высшая школа экономики»</t>
  </si>
  <si>
    <t>факультет Санкт-Петербургская школа социальных наук и востоковедения</t>
  </si>
  <si>
    <t>департамент политологии и международных отношений</t>
  </si>
  <si>
    <t>проектно-учебная лаборатория кадрового обеспечения экономического развития</t>
  </si>
  <si>
    <t>ресурсный центр полевых исследований и опросных технологий</t>
  </si>
  <si>
    <t>проектно-учебная лаборатория управления репутацией в образовании</t>
  </si>
  <si>
    <t>факультет Санкт-Петербургская школа физико-математических и компьютерных наук</t>
  </si>
  <si>
    <t>базовая кафедра ФТИ им. А.Ф. Иоффе</t>
  </si>
  <si>
    <t>проектный центр компании «1С»</t>
  </si>
  <si>
    <t>лаборатория естественного языка ВШЭ-Яндекс</t>
  </si>
  <si>
    <t>факультет Санкт-Петербургская школа гуманитарных наук и искусств</t>
  </si>
  <si>
    <t>базовая кафедра Института лингвистических исследований РАН</t>
  </si>
  <si>
    <t>базовая кафедра Института русской литературы (Пушкинский Дом) РАН</t>
  </si>
  <si>
    <t>отдел сопровождения учебного процесса в бакалавриате образовательной программы «Дизайн»</t>
  </si>
  <si>
    <t>Подразделения</t>
  </si>
  <si>
    <t>Не имею гражданства</t>
  </si>
  <si>
    <t>Оказываю услуги НИУ ВШЭ по договору ГПХ</t>
  </si>
  <si>
    <t>М: Московский институт электроники и математики им. А.Н. Тихонова (Учебные подразделения)</t>
  </si>
  <si>
    <t>РеестрУчМеропр</t>
  </si>
  <si>
    <t>ММД, Отчет ректора</t>
  </si>
  <si>
    <t>Советник проректора Четвернина Т.Я.
(исполнитель - начальник управления по организации и сопровождению мероприятий Григорьева Е.А.)</t>
  </si>
  <si>
    <t>раз в полугодие</t>
  </si>
  <si>
    <t>Дата предоставления в АЦ (ac@hse.ru)</t>
  </si>
  <si>
    <t>По организованным научным и научно-образовательным мероприятиям, прошедшим в НИУ ВШЭ в онлайн, оффлайн и смешанном форматах</t>
  </si>
  <si>
    <t>Отчество участника (если имеется)</t>
  </si>
  <si>
    <t xml:space="preserve">Представляете ли Вы НИУ ВШЭ? </t>
  </si>
  <si>
    <t>Кампус (для представителей НИУ ВШЭ)</t>
  </si>
  <si>
    <t>Уровень мероприятия</t>
  </si>
  <si>
    <t>Вид мероприятия</t>
  </si>
  <si>
    <t>Место проведения</t>
  </si>
  <si>
    <t>Тематическое научное направление (для научной/экспертной категории)</t>
  </si>
  <si>
    <t>Москва
Н.Новгород
Пермь
Санкт-Петербург</t>
  </si>
  <si>
    <t>докладчик
слушатель 
дисскусант
модерация мероприятия
партнерское взаимодействие
эксперт/рецензент
иное</t>
  </si>
  <si>
    <t>Справочник регионов</t>
  </si>
  <si>
    <t>российское международное</t>
  </si>
  <si>
    <t>стратегическое
научное / экспертное
внеучебное / студентческое
с потенциальными студентами</t>
  </si>
  <si>
    <t>выставка, ярмарка
исследования, научные проекты
конкурс, олимпиада
конференция, симпозиум, конгресс
круглый стол, форум
курс, лекции
организация академических партнерств
повышение квалификации
презентация
профориентационное мероприятие
семинар, воркшоп
стажировка, практика
школа</t>
  </si>
  <si>
    <t>офлайн
онлайн
смешанное</t>
  </si>
  <si>
    <t>на территории НИУ ВШЭ
на внешней территории
смешанное
на онлайн платформе</t>
  </si>
  <si>
    <t>матем. и естественные науки
мультинаправленное
компьютерные науки
технические науки
сельское хозяйство
медицинские науки
искусство и культура
гуманитарные науки
психология
педагогика
социальные науки
экономика и бизнес</t>
  </si>
  <si>
    <t>Страна, в которой находится организация</t>
  </si>
  <si>
    <t>Регион, в котором находится организация
(для граждан РФ)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</si>
</sst>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1"/>
      </top>
      <bottom style="thin">
        <color theme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thin">
        <color theme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6" tint="0.3999755851924192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6" tint="0.39997558519241921"/>
      </left>
      <right/>
      <top style="thin">
        <color theme="1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auto="1"/>
      </top>
      <bottom/>
      <diagonal/>
    </border>
    <border>
      <left style="thin">
        <color theme="4" tint="0.39997558519241921"/>
      </left>
      <right/>
      <top style="thin">
        <color theme="1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5">
    <xf numFmtId="0" fontId="0" fillId="0" borderId="0"/>
    <xf numFmtId="49" fontId="2" fillId="3" borderId="0"/>
    <xf numFmtId="0" fontId="4" fillId="0" borderId="0"/>
    <xf numFmtId="0" fontId="4" fillId="0" borderId="0"/>
    <xf numFmtId="0" fontId="2" fillId="0" borderId="0"/>
    <xf numFmtId="14" fontId="4" fillId="9" borderId="0"/>
    <xf numFmtId="49" fontId="4" fillId="5" borderId="0"/>
    <xf numFmtId="0" fontId="11" fillId="0" borderId="0"/>
    <xf numFmtId="0" fontId="13" fillId="0" borderId="0"/>
    <xf numFmtId="0" fontId="4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/>
    <xf numFmtId="0" fontId="4" fillId="0" borderId="0"/>
    <xf numFmtId="0" fontId="18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49" fontId="3" fillId="3" borderId="1" xfId="1" applyNumberFormat="1" applyFont="1" applyFill="1" applyBorder="1" applyAlignment="1">
      <alignment horizontal="center" vertical="center" wrapText="1"/>
    </xf>
    <xf numFmtId="1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0" fillId="7" borderId="0" xfId="0" applyFill="1"/>
    <xf numFmtId="0" fontId="0" fillId="0" borderId="0" xfId="0" quotePrefix="1"/>
    <xf numFmtId="0" fontId="0" fillId="0" borderId="0" xfId="0"/>
    <xf numFmtId="0" fontId="0" fillId="6" borderId="2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0" fillId="6" borderId="4" xfId="0" applyFont="1" applyFill="1" applyBorder="1"/>
    <xf numFmtId="0" fontId="0" fillId="6" borderId="5" xfId="0" applyFont="1" applyFill="1" applyBorder="1"/>
    <xf numFmtId="0" fontId="1" fillId="4" borderId="6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0" fillId="6" borderId="7" xfId="0" applyNumberFormat="1" applyFont="1" applyFill="1" applyBorder="1" applyAlignment="1">
      <alignment horizontal="center"/>
    </xf>
    <xf numFmtId="49" fontId="3" fillId="3" borderId="8" xfId="1" applyNumberFormat="1" applyFont="1" applyFill="1" applyBorder="1" applyAlignment="1">
      <alignment horizontal="center" vertical="center" wrapText="1"/>
    </xf>
    <xf numFmtId="49" fontId="0" fillId="6" borderId="9" xfId="0" applyNumberFormat="1" applyFont="1" applyFill="1" applyBorder="1" applyAlignment="1">
      <alignment horizontal="center"/>
    </xf>
    <xf numFmtId="0" fontId="0" fillId="8" borderId="0" xfId="0" applyFill="1" applyAlignment="1">
      <alignment horizontal="left" vertical="top" wrapText="1"/>
    </xf>
    <xf numFmtId="0" fontId="0" fillId="11" borderId="12" xfId="0" applyFont="1" applyFill="1" applyBorder="1"/>
    <xf numFmtId="0" fontId="0" fillId="0" borderId="0" xfId="0"/>
    <xf numFmtId="0" fontId="7" fillId="12" borderId="9" xfId="0" applyFont="1" applyFill="1" applyBorder="1"/>
    <xf numFmtId="0" fontId="7" fillId="12" borderId="4" xfId="0" applyFont="1" applyFill="1" applyBorder="1"/>
    <xf numFmtId="0" fontId="0" fillId="11" borderId="4" xfId="0" applyFont="1" applyFill="1" applyBorder="1"/>
    <xf numFmtId="0" fontId="1" fillId="4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49" fontId="3" fillId="3" borderId="15" xfId="1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165" fontId="0" fillId="0" borderId="17" xfId="0" applyNumberFormat="1" applyFont="1" applyBorder="1"/>
    <xf numFmtId="0" fontId="0" fillId="0" borderId="14" xfId="0" applyFont="1" applyBorder="1"/>
    <xf numFmtId="14" fontId="0" fillId="0" borderId="14" xfId="0" applyNumberFormat="1" applyFont="1" applyBorder="1"/>
    <xf numFmtId="1" fontId="0" fillId="0" borderId="14" xfId="0" applyNumberFormat="1" applyFont="1" applyBorder="1"/>
    <xf numFmtId="165" fontId="0" fillId="11" borderId="9" xfId="0" applyNumberFormat="1" applyFont="1" applyFill="1" applyBorder="1"/>
    <xf numFmtId="14" fontId="0" fillId="11" borderId="4" xfId="0" applyNumberFormat="1" applyFont="1" applyFill="1" applyBorder="1"/>
    <xf numFmtId="1" fontId="0" fillId="11" borderId="4" xfId="0" applyNumberFormat="1" applyFont="1" applyFill="1" applyBorder="1"/>
    <xf numFmtId="165" fontId="0" fillId="0" borderId="9" xfId="0" applyNumberFormat="1" applyFont="1" applyBorder="1"/>
    <xf numFmtId="0" fontId="0" fillId="0" borderId="4" xfId="0" applyFont="1" applyBorder="1"/>
    <xf numFmtId="14" fontId="0" fillId="0" borderId="4" xfId="0" applyNumberFormat="1" applyFont="1" applyBorder="1"/>
    <xf numFmtId="1" fontId="0" fillId="0" borderId="4" xfId="0" applyNumberFormat="1" applyFont="1" applyBorder="1"/>
    <xf numFmtId="0" fontId="7" fillId="12" borderId="12" xfId="0" applyFont="1" applyFill="1" applyBorder="1"/>
    <xf numFmtId="0" fontId="0" fillId="0" borderId="18" xfId="0" applyFont="1" applyBorder="1"/>
    <xf numFmtId="0" fontId="0" fillId="0" borderId="12" xfId="0" applyFont="1" applyBorder="1"/>
    <xf numFmtId="165" fontId="0" fillId="0" borderId="19" xfId="0" applyNumberFormat="1" applyFont="1" applyBorder="1"/>
    <xf numFmtId="0" fontId="0" fillId="0" borderId="5" xfId="0" applyFont="1" applyBorder="1"/>
    <xf numFmtId="14" fontId="0" fillId="0" borderId="5" xfId="0" applyNumberFormat="1" applyFont="1" applyBorder="1"/>
    <xf numFmtId="1" fontId="0" fillId="0" borderId="5" xfId="0" applyNumberFormat="1" applyFont="1" applyBorder="1"/>
    <xf numFmtId="0" fontId="0" fillId="0" borderId="20" xfId="0" applyFont="1" applyBorder="1"/>
    <xf numFmtId="0" fontId="15" fillId="0" borderId="11" xfId="9" applyFont="1" applyBorder="1" applyAlignment="1">
      <alignment horizontal="left" vertical="top" wrapText="1"/>
    </xf>
    <xf numFmtId="0" fontId="16" fillId="6" borderId="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/>
    <xf numFmtId="0" fontId="8" fillId="14" borderId="0" xfId="7" applyFont="1" applyFill="1" applyAlignment="1">
      <alignment vertical="top"/>
    </xf>
    <xf numFmtId="0" fontId="4" fillId="10" borderId="0" xfId="13" applyFont="1" applyFill="1" applyAlignment="1">
      <alignment vertical="top"/>
    </xf>
    <xf numFmtId="0" fontId="4" fillId="0" borderId="0" xfId="13" applyFont="1" applyAlignment="1">
      <alignment vertical="top"/>
    </xf>
    <xf numFmtId="0" fontId="4" fillId="0" borderId="0" xfId="4" applyFont="1"/>
    <xf numFmtId="0" fontId="8" fillId="0" borderId="0" xfId="7" applyFont="1" applyAlignment="1">
      <alignment vertical="top"/>
    </xf>
    <xf numFmtId="14" fontId="4" fillId="10" borderId="0" xfId="13" applyNumberFormat="1" applyFont="1" applyFill="1" applyAlignment="1">
      <alignment vertical="top"/>
    </xf>
    <xf numFmtId="0" fontId="2" fillId="0" borderId="0" xfId="4"/>
    <xf numFmtId="0" fontId="4" fillId="0" borderId="0" xfId="13" applyFont="1" applyFill="1" applyAlignment="1">
      <alignment vertical="top"/>
    </xf>
    <xf numFmtId="0" fontId="4" fillId="0" borderId="0" xfId="13" applyFont="1" applyFill="1" applyBorder="1" applyAlignment="1">
      <alignment horizontal="left" vertical="top"/>
    </xf>
    <xf numFmtId="0" fontId="8" fillId="0" borderId="0" xfId="7" applyFont="1" applyFill="1" applyBorder="1" applyAlignment="1">
      <alignment vertical="top"/>
    </xf>
    <xf numFmtId="0" fontId="18" fillId="0" borderId="0" xfId="12" applyFont="1" applyAlignment="1">
      <alignment vertical="top"/>
    </xf>
    <xf numFmtId="0" fontId="1" fillId="0" borderId="0" xfId="13" applyFont="1" applyAlignment="1">
      <alignment vertical="top"/>
    </xf>
    <xf numFmtId="49" fontId="9" fillId="13" borderId="11" xfId="1" applyFont="1" applyFill="1" applyBorder="1" applyAlignment="1">
      <alignment horizontal="center" vertical="center" wrapText="1"/>
    </xf>
    <xf numFmtId="0" fontId="1" fillId="13" borderId="11" xfId="4" applyFont="1" applyFill="1" applyBorder="1" applyAlignment="1">
      <alignment horizontal="center" vertical="center" wrapText="1"/>
    </xf>
    <xf numFmtId="0" fontId="1" fillId="13" borderId="11" xfId="8" applyFont="1" applyFill="1" applyBorder="1" applyAlignment="1">
      <alignment horizontal="center" vertical="center" wrapText="1"/>
    </xf>
    <xf numFmtId="0" fontId="8" fillId="15" borderId="11" xfId="9" applyFont="1" applyFill="1" applyBorder="1" applyAlignment="1">
      <alignment horizontal="center" vertical="center" wrapText="1"/>
    </xf>
    <xf numFmtId="0" fontId="4" fillId="0" borderId="0" xfId="13" applyFont="1" applyAlignment="1">
      <alignment horizontal="center" vertical="top"/>
    </xf>
    <xf numFmtId="0" fontId="8" fillId="0" borderId="11" xfId="9" applyFont="1" applyBorder="1" applyAlignment="1">
      <alignment horizontal="center" vertical="center" wrapText="1"/>
    </xf>
    <xf numFmtId="0" fontId="4" fillId="0" borderId="0" xfId="13" applyFont="1" applyFill="1" applyAlignment="1">
      <alignment horizontal="center" vertical="top"/>
    </xf>
    <xf numFmtId="16" fontId="8" fillId="0" borderId="11" xfId="9" applyNumberFormat="1" applyFont="1" applyBorder="1" applyAlignment="1">
      <alignment horizontal="left" vertical="top" wrapText="1"/>
    </xf>
    <xf numFmtId="0" fontId="8" fillId="0" borderId="11" xfId="9" applyFont="1" applyBorder="1" applyAlignment="1">
      <alignment horizontal="left" vertical="top" wrapText="1"/>
    </xf>
    <xf numFmtId="0" fontId="1" fillId="4" borderId="11" xfId="4" applyFont="1" applyFill="1" applyBorder="1" applyAlignment="1">
      <alignment horizontal="center" vertical="center" wrapText="1"/>
    </xf>
    <xf numFmtId="49" fontId="10" fillId="0" borderId="10" xfId="1" applyFont="1" applyFill="1" applyBorder="1"/>
    <xf numFmtId="49" fontId="10" fillId="0" borderId="10" xfId="6" applyFont="1" applyFill="1" applyBorder="1" applyAlignment="1">
      <alignment vertical="center"/>
    </xf>
    <xf numFmtId="0" fontId="0" fillId="0" borderId="0" xfId="0"/>
    <xf numFmtId="0" fontId="4" fillId="10" borderId="0" xfId="13" applyFont="1" applyFill="1" applyAlignment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14" applyFont="1" applyAlignment="1">
      <alignment horizontal="left" vertical="top"/>
    </xf>
  </cellXfs>
  <cellStyles count="15">
    <cellStyle name="Гиперссылка" xfId="12" builtinId="8"/>
    <cellStyle name="Гиперссылка 26" xfId="14" xr:uid="{3018D7A9-BCED-4DFA-A375-DE8C79849210}"/>
    <cellStyle name="ИХД Дата" xfId="5" xr:uid="{00000000-0005-0000-0000-000000000000}"/>
    <cellStyle name="ИХД Список" xfId="6" xr:uid="{00000000-0005-0000-0000-000001000000}"/>
    <cellStyle name="ИХД Текст" xfId="1" xr:uid="{00000000-0005-0000-0000-000002000000}"/>
    <cellStyle name="Обычный" xfId="0" builtinId="0"/>
    <cellStyle name="Обычный 10 10 11 2" xfId="9" xr:uid="{BA408F36-A5CA-4C50-9D2C-CC651905D4B8}"/>
    <cellStyle name="Обычный 19 2" xfId="8" xr:uid="{2892A4AC-9CD2-4E36-AD2F-C8212C4DCC47}"/>
    <cellStyle name="Обычный 2" xfId="4" xr:uid="{00000000-0005-0000-0000-000004000000}"/>
    <cellStyle name="Обычный 2 3" xfId="10" xr:uid="{00000000-0005-0000-0000-000002000000}"/>
    <cellStyle name="Обычный 3" xfId="11" xr:uid="{00000000-0005-0000-0000-000003000000}"/>
    <cellStyle name="Обычный 38" xfId="13" xr:uid="{6E84B640-5B01-4988-9A5B-65FBF1EB1DB2}"/>
    <cellStyle name="Обычный 4 26" xfId="3" xr:uid="{00000000-0005-0000-0000-000005000000}"/>
    <cellStyle name="Обычный 8" xfId="2" xr:uid="{00000000-0005-0000-0000-000006000000}"/>
    <cellStyle name="Обычный_Пр2 Показатели современного состояния 2006_2008" xfId="7" xr:uid="{00000000-0005-0000-0000-000007000000}"/>
  </cellStyles>
  <dxfs count="1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5" formatCode="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border outline="0">
        <bottom style="thin">
          <color rgb="FF95B3D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204"/>
        <scheme val="none"/>
      </font>
      <fill>
        <patternFill patternType="solid">
          <fgColor rgb="FFDCE6F1"/>
          <bgColor rgb="FFDCE6F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theme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6" tint="0.599963377788628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6" tint="0.39997558519241921"/>
        </left>
        <right style="thin">
          <color theme="6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top style="thin">
          <color auto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</dxf>
    <dxf>
      <numFmt numFmtId="30" formatCode="@"/>
    </dxf>
    <dxf>
      <numFmt numFmtId="164" formatCode="yyyy\-mm\-dd"/>
      <alignment horizontal="left" vertical="bottom" textRotation="0" wrapText="0" indent="0" justifyLastLine="0" shrinkToFit="0" readingOrder="0"/>
    </dxf>
    <dxf>
      <numFmt numFmtId="164" formatCode="yyyy\-mm\-dd"/>
      <alignment horizontal="left" vertical="bottom" textRotation="0" wrapText="0" indent="0" justifyLastLine="0" shrinkToFit="0" readingOrder="0"/>
    </dxf>
    <dxf>
      <numFmt numFmtId="19" formatCode="dd/mm/yyyy"/>
    </dxf>
    <dxf>
      <numFmt numFmtId="164" formatCode="yyyy\-mm\-dd"/>
      <alignment horizontal="center" vertical="bottom" textRotation="0" wrapText="0" indent="0" justifyLastLine="0" shrinkToFit="0" readingOrder="0"/>
    </dxf>
    <dxf>
      <numFmt numFmtId="164" formatCode="yyyy\-mm\-dd"/>
      <alignment horizontal="center" vertical="bottom" textRotation="0" wrapText="0" indent="0" justifyLastLine="0" shrinkToFit="0" readingOrder="0"/>
    </dxf>
    <dxf>
      <numFmt numFmtId="164" formatCode="yyyy\-mm\-dd"/>
      <alignment horizontal="center" vertical="bottom" textRotation="0" wrapText="0" indent="0" justifyLastLine="0" shrinkToFit="0" readingOrder="0"/>
    </dxf>
    <dxf>
      <numFmt numFmtId="164" formatCode="yyyy\-mm\-dd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27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&#1040;&#1085;&#1072;&#1083;&#1080;&#1090;&#1080;&#1095;&#1077;&#1089;&#1082;&#1080;&#1081;%20&#1094;&#1077;&#1085;&#1090;&#1088;\13%20%20&#1040;&#1085;&#1072;&#1083;&#1080;&#1090;&#1080;&#1082;&#1080;%20&#1092;&#1072;&#1082;&#1091;&#1083;&#1100;&#1090;&#1077;&#1090;&#1086;&#1074;\&#1056;&#1077;&#1077;&#1089;&#1090;&#1088;&#1099;%20&#1089;&#1073;&#1086;&#1088;&#1072;%20&#1087;&#1077;&#1088;&#1074;&#1080;&#1095;&#1085;&#1099;&#1093;%20&#1076;&#1072;&#1085;&#1085;&#1099;&#1093;\&#1042;&#1093;&#1052;&#1077;&#1078;&#1076;&#1040;&#1082;&#1052;&#1086;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5\&#1040;&#1085;&#1072;&#1083;&#1080;&#1090;&#1080;&#1095;&#1077;&#1089;&#1082;&#1080;&#1081;%20&#1094;&#1077;&#1085;&#1090;&#1088;\05%20%20&#1060;&#1091;&#1085;&#1082;&#1094;&#1080;&#1086;&#1085;&#1072;&#1083;&#1100;&#1085;&#1099;&#1077;%20&#1086;&#1073;&#1083;&#1072;&#1089;&#1090;&#1080;\02%20%20&#1050;&#1072;&#1076;&#1088;&#1099;\2018\v0+_New_2018_&#1051;&#1080;&#1079;&#1072;_&#1085;&#1072;_01_&#1086;&#1082;&#1090;&#1103;&#1073;&#1088;&#1103;_&#1086;&#1090;&#1095;_&#1075;&#1086;&#1076;&#1072;_&#1076;&#1083;&#1103;%20&#1088;&#1072;&#1089;&#1095;&#1077;&#1090;&#1072;%20&#1087;&#1086;&#1082;&#1072;&#1079;&#1072;&#1090;&#1077;&#1083;&#1077;&#1081;%20&#1087;&#1086;%20&#1089;&#1088;&#1077;&#1079;&#1086;&#1074;&#1086;&#1084;&#1091;%20&#1088;&#1077;&#1077;&#1089;&#1090;&#1088;&#1091;%20&#1059;&#1055;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87;&#1086;&#1083;&#1085;&#1077;&#1085;&#1080;&#1077;%20&#1041;&#1040;&#1055;%20&#1087;&#1086;%20&#1088;&#1077;&#1077;&#1089;&#1090;&#1088;&#1091;%20&#1057;&#1088;&#1057;&#1087;%20-%20&#1076;&#1077;&#1082;&#1072;&#1073;&#1088;&#1100;%20(&#1091;&#1090;&#1086;&#1095;&#1085;&#1105;&#1085;&#1085;&#1099;&#1081;%20&#1089;%20&#1087;&#1088;&#1086;&#1074;&#1077;&#1088;&#1082;&#1086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Правила работы"/>
      <sheetName val="Титульный лист"/>
      <sheetName val="ПВМ работников"/>
      <sheetName val="Описание реестра"/>
      <sheetName val="ПВМ студентов и аспирантов"/>
      <sheetName val="ПИМ студентов и аспирантов"/>
      <sheetName val="Программы двух дипломов"/>
      <sheetName val="Школы"/>
      <sheetName val="Участники школ"/>
      <sheetName val="Участники олимпиад"/>
      <sheetName val="Легенда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FY8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остепененности_2"/>
      <sheetName val="Анализ остепененности"/>
      <sheetName val="Награды и премии"/>
      <sheetName val="2016_Реестры для рейтингов"/>
      <sheetName val="Показатели (11.2.) (2)"/>
      <sheetName val="Показатели (11.2.) (УникВнеш)"/>
      <sheetName val="Персонал"/>
      <sheetName val="Лист1"/>
      <sheetName val="Лист3"/>
      <sheetName val="Лист4"/>
      <sheetName val="ВПО_1_17"/>
      <sheetName val="БАП"/>
      <sheetName val="Аналитика_ДПО"/>
      <sheetName val="Структура НИУ ВШЭ"/>
      <sheetName val="КЦП_5.3.1"/>
      <sheetName val="КЦП_5.3.2"/>
      <sheetName val="Постдоки"/>
      <sheetName val="Сводная для диаграмм"/>
      <sheetName val="Данные для рейтингов (30092018)"/>
      <sheetName val="Показатели 2017"/>
      <sheetName val="СрСпКонецГода"/>
      <sheetName val="Должности"/>
      <sheetName val="4.1.3_4.3_4.4_4.5 (М)"/>
      <sheetName val="4.1.3_4.3_4.4_4.5 (П)"/>
      <sheetName val="4.1.3_4.3_4.4_4.5 (СП)"/>
      <sheetName val="4.1.3_4.3_4.4_4.5 (НН)"/>
      <sheetName val="Лауреаты (2018)"/>
      <sheetName val="лауреаты"/>
      <sheetName val="стр 22-23_2018"/>
      <sheetName val="стр_22_23"/>
      <sheetName val="Защиты 2017"/>
      <sheetName val="Мазлова-2017"/>
      <sheetName val="АссоцПодр и Факул"/>
      <sheetName val="СШАЕЭС"/>
      <sheetName val="СНГ"/>
      <sheetName val="Шапки"/>
      <sheetName val="ВПО_1_Москва"/>
      <sheetName val="Лист2"/>
      <sheetName val="УчСтеп"/>
      <sheetName val="Прошли_ПК_для_ОВЗ_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O34" t="str">
            <v>основной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й реестр СрСп {Дек}"/>
      <sheetName val="Данные для БАП"/>
      <sheetName val="Данные для рейтингов"/>
      <sheetName val="Данные для рейтингов 2"/>
      <sheetName val="Свод"/>
    </sheetNames>
    <sheetDataSet>
      <sheetData sheetId="0">
        <row r="100">
          <cell r="N100" t="str">
            <v>ППС</v>
          </cell>
        </row>
        <row r="101">
          <cell r="N101" t="str">
            <v>НС</v>
          </cell>
        </row>
        <row r="102">
          <cell r="N102" t="str">
            <v>ППС</v>
          </cell>
        </row>
        <row r="103">
          <cell r="N103" t="str">
            <v>УВП</v>
          </cell>
        </row>
      </sheetData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ex" id="{F1EDFD0E-9C64-4921-B3C3-DE97E2160BA2}" userId="Alex" providerId="None"/>
  <person displayName="Автор" id="{78AD4FB0-ADA3-42BB-9214-E000EEE548A6}" userId="Автор" providerId="None"/>
  <person displayName="Andrei Sviridov" id="{C397A071-7B7B-4D1A-9713-CE777BB9D712}" userId="2145270422506276" providerId="Windows Live"/>
  <person displayName="Свиридов Андрей Васильевич" id="{A9F1805E-06A0-4083-93D9-073E89671741}" userId="Свиридов Андрей Васильевич" providerId="None"/>
</personList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Gender" refreshOnLoad="1" growShrinkType="insertClear" connectionId="10" xr16:uid="{00000000-0016-0000-0B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Gender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yCourseInOtherUniv" refreshOnLoad="1" connectionId="32" xr16:uid="{00000000-0016-0000-0B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StudyCourseInOtherUniv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yCourseInHSE" refreshOnLoad="1" connectionId="31" xr16:uid="{00000000-0016-0000-0B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StudyCourseInHS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POMType" refreshOnLoad="1" connectionId="30" xr16:uid="{00000000-0016-0000-0B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OM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PIMType" refreshOnLoad="1" connectionId="28" xr16:uid="{00000000-0016-0000-0B00-000012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IM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POMOrganizationType" refreshOnLoad="1" connectionId="29" xr16:uid="{00000000-0016-0000-0B00-000013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OMOrganization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OMHostOrganizationType" refreshOnLoad="1" connectionId="24" xr16:uid="{00000000-0016-0000-0B00-000014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HostOrganization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IMParticipantOrganizationType" refreshOnLoad="1" connectionId="21" xr16:uid="{00000000-0016-0000-0B00-000015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ParticipantOrganization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IMPartnerOrganizationType" refreshOnLoad="1" connectionId="22" xr16:uid="{00000000-0016-0000-0B00-000016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PartnerOrganization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choolHostOrganizationType" refreshOnLoad="1" connectionId="14" xr16:uid="{00000000-0016-0000-0B00-000017000000}" autoFormatId="16" applyNumberFormats="0" applyBorderFormats="0" applyFontFormats="0" applyPatternFormats="0" applyAlignmentFormats="0" applyWidthHeightFormats="0">
  <queryTableRefresh nextId="5">
    <queryTableFields count="4">
      <queryTableField id="1" name="SchoolHostOrganization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choolParticipantOrganizationType" refreshOnLoad="1" connectionId="15" xr16:uid="{00000000-0016-0000-0B00-000018000000}" autoFormatId="16" applyNumberFormats="0" applyBorderFormats="0" applyFontFormats="0" applyPatternFormats="0" applyAlignmentFormats="0" applyWidthHeightFormats="0">
  <queryTableRefresh nextId="5">
    <queryTableFields count="4">
      <queryTableField id="1" name="SchoolParticipantOrganization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EducationLevel" refreshOnLoad="1" connectionId="5" xr16:uid="{00000000-0016-0000-0B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EducationLevel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EmploymentType" refreshOnLoad="1" connectionId="7" xr16:uid="{00000000-0016-0000-0B00-000019000000}" autoFormatId="16" applyNumberFormats="0" applyBorderFormats="0" applyFontFormats="0" applyPatternFormats="0" applyAlignmentFormats="0" applyWidthHeightFormats="0">
  <queryTableRefresh nextId="5">
    <queryTableFields count="4">
      <queryTableField id="1" name="Employm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cientificDegree" refreshOnLoad="1" connectionId="18" xr16:uid="{00000000-0016-0000-0B00-00001A000000}" autoFormatId="16" applyNumberFormats="0" applyBorderFormats="0" applyFontFormats="0" applyPatternFormats="0" applyAlignmentFormats="0" applyWidthHeightFormats="0">
  <queryTableRefresh nextId="5">
    <queryTableFields count="4">
      <queryTableField id="1" name="ScientificDegre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OMParticipantCategory" refreshOnLoad="1" connectionId="25" xr16:uid="{00000000-0016-0000-0B00-00001B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ParticipantCategory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IMParticipantCategory" refreshOnLoad="1" connectionId="20" xr16:uid="{00000000-0016-0000-0B00-00001C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ParticipantCategory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MobilityConfirmationDocument" refreshOnLoad="1" connectionId="19" xr16:uid="{00000000-0016-0000-0B00-00001D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MobilityConfirmationDocument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OMStudyField" refreshOnLoad="1" connectionId="26" xr16:uid="{00000000-0016-0000-0B00-00001E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StudyField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choolStudyField" refreshOnLoad="1" connectionId="17" xr16:uid="{00000000-0016-0000-0B00-00001F000000}" autoFormatId="16" applyNumberFormats="0" applyBorderFormats="0" applyFontFormats="0" applyPatternFormats="0" applyAlignmentFormats="0" applyWidthHeightFormats="0">
  <queryTableRefresh nextId="5">
    <queryTableFields count="4">
      <queryTableField id="1" name="SchoolStudyField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choolParticipantType" refreshOnLoad="1" connectionId="16" xr16:uid="{00000000-0016-0000-0B00-000020000000}" autoFormatId="16" applyNumberFormats="0" applyBorderFormats="0" applyFontFormats="0" applyPatternFormats="0" applyAlignmentFormats="0" applyWidthHeightFormats="0">
  <queryTableRefresh nextId="5">
    <queryTableFields count="4">
      <queryTableField id="1" name="SchoolParticipa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affPIMStudyOrder" refreshOnLoad="1" connectionId="23" xr16:uid="{00000000-0016-0000-0B00-000021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StudyOrder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RegistryStatus" refreshOnLoad="1" connectionId="13" xr16:uid="{00000000-0016-0000-0B00-000022000000}" autoFormatId="16" applyNumberFormats="0" applyBorderFormats="0" applyFontFormats="0" applyPatternFormats="0" applyAlignmentFormats="0" applyWidthHeightFormats="0">
  <queryTableRefresh nextId="5">
    <queryTableFields count="4">
      <queryTableField id="1" name="RegistryStatus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yForm" refreshOnLoad="1" connectionId="33" xr16:uid="{00000000-0016-0000-0B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StudyForm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FacultyOrCampusForTitleList" refreshOnLoad="1" connectionId="9" xr16:uid="{00000000-0016-0000-0B00-000023000000}" autoFormatId="16" applyNumberFormats="0" applyBorderFormats="0" applyFontFormats="0" applyPatternFormats="0" applyAlignmentFormats="0" applyWidthHeightFormats="0">
  <queryTableRefresh nextId="3">
    <queryTableFields count="2">
      <queryTableField id="1" name="Code" tableColumnId="1"/>
      <queryTableField id="2" name="Caption" tableColumnId="2"/>
    </queryTableFields>
  </queryTableRefresh>
</queryTable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StudPIMPaymentType" refreshOnLoad="1" connectionId="27" xr16:uid="{00000000-0016-0000-0B00-000024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IMPaym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PeriodBounds" refreshOnLoad="1" connectionId="12" xr16:uid="{00000000-0016-0000-0B00-000025000000}" autoFormatId="16" applyNumberFormats="0" applyBorderFormats="0" applyFontFormats="0" applyPatternFormats="0" applyAlignmentFormats="0" applyWidthHeightFormats="0">
  <queryTableRefresh nextId="5">
    <queryTableFields count="4">
      <queryTableField id="1" name="Caption" tableColumnId="1"/>
      <queryTableField id="2" name="PeriodStart" tableColumnId="2"/>
      <queryTableField id="3" name="PeriodEnd" tableColumnId="3"/>
      <queryTableField id="4" name="PeriodLastMonth" tableColumnId="4"/>
    </queryTableFields>
  </queryTableRefresh>
</queryTable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v_SchoolParticipantCategory" refreshOnLoad="1" connectionId="34" xr16:uid="{00000000-0016-0000-0B00-000026000000}" autoFormatId="16" applyNumberFormats="0" applyBorderFormats="0" applyFontFormats="0" applyPatternFormats="0" applyAlignmentFormats="0" applyWidthHeightFormats="0">
  <queryTableRefresh nextId="3">
    <queryTableFields count="2">
      <queryTableField id="1" name="Caption" tableColumnId="1"/>
      <queryTableField id="2" name="Code" tableColumnId="2"/>
    </queryTableFields>
  </queryTableRefresh>
</queryTable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.staff.corp.local HDW_FA v_StaffPIMType" refreshOnLoad="1" connectionId="37" xr16:uid="{00000000-0016-0000-0B00-000027000000}" autoFormatId="16" applyNumberFormats="0" applyBorderFormats="0" applyFontFormats="0" applyPatternFormats="0" applyAlignmentFormats="0" applyWidthHeightFormats="0">
  <queryTableRefresh nextId="3">
    <queryTableFields count="2">
      <queryTableField id="1" name="caption" tableColumnId="1"/>
      <queryTableField id="2" name="code" tableColumnId="2"/>
    </queryTableFields>
  </queryTableRefresh>
</queryTable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" connectionId="2" xr16:uid="{00000000-0016-0000-0B00-000028000000}" autoFormatId="16" applyNumberFormats="0" applyBorderFormats="0" applyFontFormats="0" applyPatternFormats="0" applyAlignmentFormats="0" applyWidthHeightFormats="0">
  <queryTableRefresh nextId="5">
    <queryTableFields count="2">
      <queryTableField id="2" name="Code" tableColumnId="2"/>
      <queryTableField id="4" name="Caption" tableColumnId="4"/>
    </queryTableFields>
  </queryTableRefresh>
</queryTable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v_StaffPOMType" connectionId="35" xr16:uid="{00000000-0016-0000-0B00-000029000000}" autoFormatId="16" applyNumberFormats="0" applyBorderFormats="0" applyFontFormats="0" applyPatternFormats="0" applyAlignmentFormats="0" applyWidthHeightFormats="0">
  <queryTableRefresh nextId="3">
    <queryTableFields count="2">
      <queryTableField id="1" name="caption" tableColumnId="1"/>
      <queryTableField id="2" name="code" tableColumnId="2"/>
    </queryTableFields>
  </queryTableRefresh>
</queryTable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OlympiadField" refreshOnLoad="1" connectionId="39" xr16:uid="{00000000-0016-0000-0B00-00002A000000}" autoFormatId="16" applyNumberFormats="0" applyBorderFormats="0" applyFontFormats="0" applyPatternFormats="0" applyAlignmentFormats="0" applyWidthHeightFormats="0">
  <queryTableRefresh nextId="5">
    <queryTableFields count="4">
      <queryTableField id="1" name="OlympiadField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OlympiadState" backgroundRefresh="0" refreshOnLoad="1" connectionId="41" xr16:uid="{00000000-0016-0000-0B00-00002B000000}" autoFormatId="16" applyNumberFormats="0" applyBorderFormats="0" applyFontFormats="0" applyPatternFormats="0" applyAlignmentFormats="0" applyWidthHeightFormats="0">
  <queryTableRefresh nextId="5">
    <queryTableFields count="4">
      <queryTableField id="1" name="OlympiadStat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OlympiadParticipantRezult" backgroundRefresh="0" refreshOnLoad="1" connectionId="40" xr16:uid="{00000000-0016-0000-0B00-00002C000000}" autoFormatId="16" applyNumberFormats="0" applyBorderFormats="0" applyFontFormats="0" applyPatternFormats="0" applyAlignmentFormats="0" applyWidthHeightFormats="0">
  <queryTableRefresh nextId="5">
    <queryTableFields count="4">
      <queryTableField id="1" name="OlympiadParticipantRezult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EducationPaymentType" refreshOnLoad="1" connectionId="6" xr16:uid="{00000000-0016-0000-0B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EducationPaym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MobilityCategory" backgroundRefresh="0" refreshOnLoad="1" connectionId="48" xr16:uid="{00000000-0016-0000-0B00-00002D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MobilityCategory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MobilityCategory_MobilityType" backgroundRefresh="0" refreshOnLoad="1" connectionId="49" xr16:uid="{00000000-0016-0000-0B00-00002E000000}" autoFormatId="16" applyNumberFormats="0" applyBorderFormats="0" applyFontFormats="0" applyPatternFormats="0" applyAlignmentFormats="0" applyWidthHeightFormats="0">
  <queryTableRefresh nextId="6">
    <queryTableFields count="3">
      <queryTableField id="3" name="Caption" tableColumnId="3"/>
      <queryTableField id="4" name="MobilityCategory" tableColumnId="4"/>
      <queryTableField id="2" name="Code" tableColumnId="5"/>
    </queryTableFields>
  </queryTableRefresh>
</queryTable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ParticipationExtent" backgroundRefresh="0" refreshOnLoad="1" connectionId="50" xr16:uid="{00000000-0016-0000-0B00-00002F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ParticipationExtent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FinancialSource" backgroundRefresh="0" refreshOnLoad="1" connectionId="47" xr16:uid="{00000000-0016-0000-0B00-000030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FinancialSourc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PositionCategory" backgroundRefresh="0" refreshOnLoad="1" connectionId="51" xr16:uid="{00000000-0016-0000-0B00-000031000000}" autoFormatId="16" applyNumberFormats="0" applyBorderFormats="0" applyFontFormats="0" applyPatternFormats="0" applyAlignmentFormats="0" applyWidthHeightFormats="0">
  <queryTableRefresh nextId="8">
    <queryTableFields count="2">
      <queryTableField id="4" name="Caption" tableColumnId="4"/>
      <queryTableField id="5" name="StaffPOMPositionCategory1" tableColumnId="5"/>
    </queryTableFields>
  </queryTableRefresh>
</queryTable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PositionCategory1" backgroundRefresh="0" refreshOnLoad="1" connectionId="52" xr16:uid="{00000000-0016-0000-0B00-000032000000}" autoFormatId="16" applyNumberFormats="0" applyBorderFormats="0" applyFontFormats="0" applyPatternFormats="0" applyAlignmentFormats="0" applyWidthHeightFormats="0">
  <queryTableRefresh nextId="3">
    <queryTableFields count="2">
      <queryTableField id="1" name="Code" tableColumnId="1"/>
      <queryTableField id="2" name="Caption" tableColumnId="2"/>
    </queryTableFields>
  </queryTableRefresh>
</queryTable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OMEventType" backgroundRefresh="0" refreshOnLoad="1" connectionId="46" xr16:uid="{00000000-0016-0000-0B00-000033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OMEv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IMMobilityType" backgroundRefresh="0" refreshOnLoad="1" connectionId="44" xr16:uid="{00000000-0016-0000-0B00-000034000000}" autoFormatId="16" applyNumberFormats="0" applyBorderFormats="0" applyFontFormats="0" applyPatternFormats="0" applyAlignmentFormats="0" applyWidthHeightFormats="0">
  <queryTableRefresh nextId="4">
    <queryTableFields count="3">
      <queryTableField id="1" name="Caption" tableColumnId="1"/>
      <queryTableField id="2" name="MobilityCategory" tableColumnId="2"/>
      <queryTableField id="3" name="Code" tableColumnId="3"/>
    </queryTableFields>
  </queryTableRefresh>
</queryTable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IMEventType" backgroundRefresh="0" refreshOnLoad="1" connectionId="42" xr16:uid="{00000000-0016-0000-0B00-000035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Ev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IMParticipationExtent" backgroundRefresh="0" refreshOnLoad="1" connectionId="45" xr16:uid="{00000000-0016-0000-0B00-000036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ParticipationExtent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Campus" refreshOnLoad="1" connectionId="3" xr16:uid="{00000000-0016-0000-0B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Campus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IMMobilityCategory" backgroundRefresh="0" refreshOnLoad="1" connectionId="43" xr16:uid="{00000000-0016-0000-0B00-000037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MobilityCategory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OlympEventType" backgroundRefresh="0" refreshOnLoad="1" connectionId="38" xr16:uid="{00000000-0016-0000-0B00-000038000000}" autoFormatId="16" applyNumberFormats="0" applyBorderFormats="0" applyFontFormats="0" applyPatternFormats="0" applyAlignmentFormats="0" applyWidthHeightFormats="0">
  <queryTableRefresh nextId="5">
    <queryTableFields count="4">
      <queryTableField id="1" name="OlympEv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udMobilityCategory" backgroundRefresh="0" refreshOnLoad="1" connectionId="53" xr16:uid="{00000000-0016-0000-0B00-000039000000}" autoFormatId="16" applyNumberFormats="0" applyBorderFormats="0" applyFontFormats="0" applyPatternFormats="0" applyAlignmentFormats="0" applyWidthHeightFormats="0">
  <queryTableRefresh nextId="5">
    <queryTableFields count="4">
      <queryTableField id="1" name="StudMobilityCategory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udMobilityCategory_MobilityType_1" backgroundRefresh="0" refreshOnLoad="1" connectionId="54" xr16:uid="{00000000-0016-0000-0B00-00003A000000}" autoFormatId="16" applyNumberFormats="0" applyBorderFormats="0" applyFontFormats="0" applyPatternFormats="0" applyAlignmentFormats="0" applyWidthHeightFormats="0">
  <queryTableRefresh nextId="4">
    <queryTableFields count="3">
      <queryTableField id="1" name="Caption" tableColumnId="1"/>
      <queryTableField id="2" name="MobilityCategory" tableColumnId="2"/>
      <queryTableField id="3" name="Code" tableColumnId="3"/>
    </queryTableFields>
  </queryTableRefresh>
</queryTable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udPOMEventType" backgroundRefresh="0" refreshOnLoad="1" connectionId="56" xr16:uid="{00000000-0016-0000-0B00-00003B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OMEv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udPIMEventType" backgroundRefresh="0" connectionId="1" xr16:uid="{00000000-0016-0000-0B00-00003C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IMEventType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udParticipationExtent" backgroundRefresh="0" refreshOnLoad="1" connectionId="55" xr16:uid="{00000000-0016-0000-0B00-00003D000000}" autoFormatId="16" applyNumberFormats="0" applyBorderFormats="0" applyFontFormats="0" applyPatternFormats="0" applyAlignmentFormats="0" applyWidthHeightFormats="0">
  <queryTableRefresh nextId="5">
    <queryTableFields count="4">
      <queryTableField id="1" name="StudParticipationExtent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353 HDW_FA StaffPIMMobilityCategory_1" backgroundRefresh="0" refreshOnLoad="1" connectionId="43" xr16:uid="{00000000-0016-0000-0B00-00003E000000}" autoFormatId="16" applyNumberFormats="0" applyBorderFormats="0" applyFontFormats="0" applyPatternFormats="0" applyAlignmentFormats="0" applyWidthHeightFormats="0">
  <queryTableRefresh nextId="5">
    <queryTableFields count="4">
      <queryTableField id="1" name="StaffPIMMobilityCategory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YesNo" refreshOnLoad="1" connectionId="36" xr16:uid="{00000000-0016-0000-0B00-00000B000000}" autoFormatId="16" applyNumberFormats="0" applyBorderFormats="0" applyFontFormats="0" applyPatternFormats="0" applyAlignmentFormats="0" applyWidthHeightFormats="0">
  <queryTableRefresh nextId="5">
    <queryTableFields count="4">
      <queryTableField id="1" name="YesNoId" tableColumnId="1"/>
      <queryTableField id="2" name="Code" tableColumnId="2"/>
      <queryTableField id="3" name="Value" tableColumnId="3"/>
      <queryTableField id="4" name="Caption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Country" refreshOnLoad="1" connectionId="4" xr16:uid="{00000000-0016-0000-0B00-00000C000000}" autoFormatId="16" applyNumberFormats="0" applyBorderFormats="0" applyFontFormats="0" applyPatternFormats="0" applyAlignmentFormats="0" applyWidthHeightFormats="0">
  <queryTableRefresh nextId="6">
    <queryTableFields count="5">
      <queryTableField id="1" name="CountryId" tableColumnId="1"/>
      <queryTableField id="2" name="Code" tableColumnId="2"/>
      <queryTableField id="3" name="Name" tableColumnId="3"/>
      <queryTableField id="4" name="Caption" tableColumnId="4"/>
      <queryTableField id="5" name="AsavSourceKey" tableColumnId="5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Faculty_all" connectionId="8" xr16:uid="{00000000-0016-0000-0B00-00000D000000}" autoFormatId="16" applyNumberFormats="0" applyBorderFormats="0" applyFontFormats="0" applyPatternFormats="0" applyAlignmentFormats="0" applyWidthHeightFormats="0">
  <queryTableRefresh nextId="3" unboundColumnsRight="1">
    <queryTableFields count="2">
      <queryTableField id="1" name="Faculty" tableColumnId="1"/>
      <queryTableField id="2" dataBound="0" tableColumnId="2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m-as204 HDW_FA Period" connectionId="11" xr16:uid="{00000000-0016-0000-0B00-00000E000000}" autoFormatId="16" applyNumberFormats="0" applyBorderFormats="0" applyFontFormats="0" applyPatternFormats="0" applyAlignmentFormats="0" applyWidthHeightFormats="0">
  <queryTableRefresh nextId="7">
    <queryTableFields count="6">
      <queryTableField id="1" name="PeriodId" tableColumnId="1"/>
      <queryTableField id="2" name="Code" tableColumnId="2"/>
      <queryTableField id="3" name="Value" tableColumnId="3"/>
      <queryTableField id="4" name="Caption" tableColumnId="4"/>
      <queryTableField id="5" name="PeriodStart" tableColumnId="5"/>
      <queryTableField id="6" name="PeriodEnd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1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9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2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0.xml"/></Relationships>
</file>

<file path=xl/tables/_rels/table2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1.xml"/></Relationships>
</file>

<file path=xl/tables/_rels/table2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2.xml"/></Relationships>
</file>

<file path=xl/tables/_rels/table2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3.xml"/></Relationships>
</file>

<file path=xl/tables/_rels/table2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4.xml"/></Relationships>
</file>

<file path=xl/tables/_rels/table2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5.xml"/></Relationships>
</file>

<file path=xl/tables/_rels/table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6.xml"/></Relationships>
</file>

<file path=xl/tables/_rels/table2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7.xml"/></Relationships>
</file>

<file path=xl/tables/_rels/table2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8.xml"/></Relationships>
</file>

<file path=xl/tables/_rels/table2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9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0.xml"/></Relationships>
</file>

<file path=xl/tables/_rels/table3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1.xml"/></Relationships>
</file>

<file path=xl/tables/_rels/table3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2.xml"/></Relationships>
</file>

<file path=xl/tables/_rels/table3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3.xml"/></Relationships>
</file>

<file path=xl/tables/_rels/table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4.xml"/></Relationships>
</file>

<file path=xl/tables/_rels/table3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5.xml"/></Relationships>
</file>

<file path=xl/tables/_rels/table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6.xml"/></Relationships>
</file>

<file path=xl/tables/_rels/table3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7.xml"/></Relationships>
</file>

<file path=xl/tables/_rels/table3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8.xml"/></Relationships>
</file>

<file path=xl/tables/_rels/table3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9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0.xml"/></Relationships>
</file>

<file path=xl/tables/_rels/table4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1.xml"/></Relationships>
</file>

<file path=xl/tables/_rels/table4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2.xml"/></Relationships>
</file>

<file path=xl/tables/_rels/table4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3.xml"/></Relationships>
</file>

<file path=xl/tables/_rels/table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4.xml"/></Relationships>
</file>

<file path=xl/tables/_rels/table4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5.xml"/></Relationships>
</file>

<file path=xl/tables/_rels/table4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6.xml"/></Relationships>
</file>

<file path=xl/tables/_rels/table4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tables/_rels/table4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tables/_rels/table4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9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5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0.xml"/></Relationships>
</file>

<file path=xl/tables/_rels/table5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1.xml"/></Relationships>
</file>

<file path=xl/tables/_rels/table5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tables/_rels/table5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3.xml"/></Relationships>
</file>

<file path=xl/tables/_rels/table5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4.xml"/></Relationships>
</file>

<file path=xl/tables/_rels/table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5.xml"/></Relationships>
</file>

<file path=xl/tables/_rels/table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6.xml"/></Relationships>
</file>

<file path=xl/tables/_rels/table5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7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9000000}" name="Gender" displayName="Gender" ref="A2:D4" tableType="queryTable" totalsRowShown="0">
  <autoFilter ref="A2:D4" xr:uid="{00000000-0009-0000-0100-000001000000}"/>
  <tableColumns count="4">
    <tableColumn id="1" xr3:uid="{00000000-0010-0000-0900-000001000000}" uniqueName="1" name="GenderId" queryTableFieldId="1"/>
    <tableColumn id="2" xr3:uid="{00000000-0010-0000-0900-000002000000}" uniqueName="2" name="Code" queryTableFieldId="2"/>
    <tableColumn id="3" xr3:uid="{00000000-0010-0000-0900-000003000000}" uniqueName="3" name="Value" queryTableFieldId="3"/>
    <tableColumn id="4" xr3:uid="{00000000-0010-0000-0900-000004000000}" uniqueName="4" name="Caption" queryTableFieldId="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12000000}" name="StudyCourseInOtherUniv" displayName="StudyCourseInOtherUniv" ref="P2:S9" tableType="queryTable" totalsRowShown="0">
  <autoFilter ref="P2:S9" xr:uid="{00000000-0009-0000-0100-00000A000000}"/>
  <tableColumns count="4">
    <tableColumn id="1" xr3:uid="{00000000-0010-0000-1200-000001000000}" uniqueName="1" name="StudyCourseInOtherUnivId" queryTableFieldId="1"/>
    <tableColumn id="2" xr3:uid="{00000000-0010-0000-1200-000002000000}" uniqueName="2" name="Code" queryTableFieldId="2"/>
    <tableColumn id="3" xr3:uid="{00000000-0010-0000-1200-000003000000}" uniqueName="3" name="Value" queryTableFieldId="3"/>
    <tableColumn id="4" xr3:uid="{00000000-0010-0000-1200-000004000000}" uniqueName="4" name="Caption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13000000}" name="StudyCourseInHSE" displayName="StudyCourseInHSE" ref="P14:S19" tableType="queryTable" totalsRowShown="0">
  <autoFilter ref="P14:S19" xr:uid="{00000000-0009-0000-0100-00000B000000}"/>
  <tableColumns count="4">
    <tableColumn id="1" xr3:uid="{00000000-0010-0000-1300-000001000000}" uniqueName="1" name="StudyCourseInHSEId" queryTableFieldId="1"/>
    <tableColumn id="2" xr3:uid="{00000000-0010-0000-1300-000002000000}" uniqueName="2" name="Code" queryTableFieldId="2"/>
    <tableColumn id="3" xr3:uid="{00000000-0010-0000-1300-000003000000}" uniqueName="3" name="Value" queryTableFieldId="3"/>
    <tableColumn id="4" xr3:uid="{00000000-0010-0000-1300-000004000000}" uniqueName="4" name="Caption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4000000}" name="StudPOMType" displayName="StudPOMType" ref="AG2:AJ10" tableType="queryTable" totalsRowShown="0">
  <autoFilter ref="AG2:AJ10" xr:uid="{00000000-0009-0000-0100-00000C000000}"/>
  <tableColumns count="4">
    <tableColumn id="1" xr3:uid="{00000000-0010-0000-1400-000001000000}" uniqueName="1" name="StudPOMTypeId" queryTableFieldId="1"/>
    <tableColumn id="2" xr3:uid="{00000000-0010-0000-1400-000002000000}" uniqueName="2" name="Code" queryTableFieldId="2"/>
    <tableColumn id="3" xr3:uid="{00000000-0010-0000-1400-000003000000}" uniqueName="3" name="Value" queryTableFieldId="3"/>
    <tableColumn id="4" xr3:uid="{00000000-0010-0000-1400-000004000000}" uniqueName="4" name="Caption" queryTableFieldId="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5000000}" name="StudPIMType" displayName="StudPIMType" ref="AG18:AJ24" tableType="queryTable" totalsRowShown="0">
  <autoFilter ref="AG18:AJ24" xr:uid="{00000000-0009-0000-0100-00000D000000}"/>
  <tableColumns count="4">
    <tableColumn id="1" xr3:uid="{00000000-0010-0000-1500-000001000000}" uniqueName="1" name="StudPIMTypeId" queryTableFieldId="1"/>
    <tableColumn id="2" xr3:uid="{00000000-0010-0000-1500-000002000000}" uniqueName="2" name="Code" queryTableFieldId="2"/>
    <tableColumn id="3" xr3:uid="{00000000-0010-0000-1500-000003000000}" uniqueName="3" name="Value" queryTableFieldId="3"/>
    <tableColumn id="4" xr3:uid="{00000000-0010-0000-1500-000004000000}" uniqueName="4" name="Caption" queryTableField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6000000}" name="StudPOMOrganizationType" displayName="StudPOMOrganizationType" ref="AS2:AV5" tableType="queryTable" totalsRowShown="0">
  <autoFilter ref="AS2:AV5" xr:uid="{00000000-0009-0000-0100-00000E000000}"/>
  <tableColumns count="4">
    <tableColumn id="1" xr3:uid="{00000000-0010-0000-1600-000001000000}" uniqueName="1" name="StudPOMOrganizationTypeId" queryTableFieldId="1"/>
    <tableColumn id="2" xr3:uid="{00000000-0010-0000-1600-000002000000}" uniqueName="2" name="Code" queryTableFieldId="2"/>
    <tableColumn id="3" xr3:uid="{00000000-0010-0000-1600-000003000000}" uniqueName="3" name="Value" queryTableFieldId="3"/>
    <tableColumn id="4" xr3:uid="{00000000-0010-0000-1600-000004000000}" uniqueName="4" name="Caption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7000000}" name="StaffPOMHostOrganizationType" displayName="StaffPOMHostOrganizationType" ref="AS10:AV13" tableType="queryTable" totalsRowShown="0">
  <autoFilter ref="AS10:AV13" xr:uid="{00000000-0009-0000-0100-00000F000000}"/>
  <tableColumns count="4">
    <tableColumn id="1" xr3:uid="{00000000-0010-0000-1700-000001000000}" uniqueName="1" name="StaffPOMHostOrganizationTypeId" queryTableFieldId="1"/>
    <tableColumn id="2" xr3:uid="{00000000-0010-0000-1700-000002000000}" uniqueName="2" name="Code" queryTableFieldId="2"/>
    <tableColumn id="3" xr3:uid="{00000000-0010-0000-1700-000003000000}" uniqueName="3" name="Value" queryTableFieldId="3"/>
    <tableColumn id="4" xr3:uid="{00000000-0010-0000-1700-000004000000}" uniqueName="4" name="Caption" queryTableFieldId="4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8000000}" name="StaffPIMParticipantOrganizationType" displayName="StaffPIMParticipantOrganizationType" ref="AS18:AV25" tableType="queryTable" totalsRowShown="0">
  <autoFilter ref="AS18:AV25" xr:uid="{00000000-0009-0000-0100-000010000000}"/>
  <tableColumns count="4">
    <tableColumn id="1" xr3:uid="{00000000-0010-0000-1800-000001000000}" uniqueName="1" name="StaffPIMParticipantOrganizationTypeId" queryTableFieldId="1"/>
    <tableColumn id="2" xr3:uid="{00000000-0010-0000-1800-000002000000}" uniqueName="2" name="Code" queryTableFieldId="2"/>
    <tableColumn id="3" xr3:uid="{00000000-0010-0000-1800-000003000000}" uniqueName="3" name="Value" queryTableFieldId="3"/>
    <tableColumn id="4" xr3:uid="{00000000-0010-0000-1800-000004000000}" uniqueName="4" name="Caption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9000000}" name="StaffPIMPartnerOrganizationType" displayName="StaffPIMPartnerOrganizationType" ref="AS31:AV36" tableType="queryTable" totalsRowShown="0">
  <autoFilter ref="AS31:AV36" xr:uid="{00000000-0009-0000-0100-000011000000}"/>
  <tableColumns count="4">
    <tableColumn id="1" xr3:uid="{00000000-0010-0000-1900-000001000000}" uniqueName="1" name="StaffPIMPartnerOrganizationTypeId" queryTableFieldId="1"/>
    <tableColumn id="2" xr3:uid="{00000000-0010-0000-1900-000002000000}" uniqueName="2" name="Code" queryTableFieldId="2"/>
    <tableColumn id="3" xr3:uid="{00000000-0010-0000-1900-000003000000}" uniqueName="3" name="Value" queryTableFieldId="3"/>
    <tableColumn id="4" xr3:uid="{00000000-0010-0000-1900-000004000000}" uniqueName="4" name="Caption" queryTableFieldId="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A000000}" name="SchoolHostOrganizationType" displayName="SchoolHostOrganizationType" ref="AS42:AV48" tableType="queryTable" totalsRowShown="0">
  <autoFilter ref="AS42:AV48" xr:uid="{00000000-0009-0000-0100-000012000000}"/>
  <tableColumns count="4">
    <tableColumn id="1" xr3:uid="{00000000-0010-0000-1A00-000001000000}" uniqueName="1" name="SchoolHostOrganizationTypeId" queryTableFieldId="1"/>
    <tableColumn id="2" xr3:uid="{00000000-0010-0000-1A00-000002000000}" uniqueName="2" name="Code" queryTableFieldId="2"/>
    <tableColumn id="3" xr3:uid="{00000000-0010-0000-1A00-000003000000}" uniqueName="3" name="Value" queryTableFieldId="3"/>
    <tableColumn id="4" xr3:uid="{00000000-0010-0000-1A00-000004000000}" uniqueName="4" name="Caption" queryTableFieldId="4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B000000}" name="SchoolParticipantOrganizationType" displayName="SchoolParticipantOrganizationType" ref="AS53:AV57" tableType="queryTable" totalsRowShown="0">
  <autoFilter ref="AS53:AV57" xr:uid="{00000000-0009-0000-0100-000013000000}"/>
  <tableColumns count="4">
    <tableColumn id="1" xr3:uid="{00000000-0010-0000-1B00-000001000000}" uniqueName="1" name="SchoolParticipantOrganizationTypeId" queryTableFieldId="1"/>
    <tableColumn id="2" xr3:uid="{00000000-0010-0000-1B00-000002000000}" uniqueName="2" name="Code" queryTableFieldId="2"/>
    <tableColumn id="3" xr3:uid="{00000000-0010-0000-1B00-000003000000}" uniqueName="3" name="Value" queryTableFieldId="3"/>
    <tableColumn id="4" xr3:uid="{00000000-0010-0000-1B00-000004000000}" uniqueName="4" name="Caption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A000000}" name="EducationLevel" displayName="EducationLevel" ref="F2:I6" tableType="queryTable" totalsRowShown="0">
  <autoFilter ref="F2:I6" xr:uid="{00000000-0009-0000-0100-000002000000}"/>
  <tableColumns count="4">
    <tableColumn id="1" xr3:uid="{00000000-0010-0000-0A00-000001000000}" uniqueName="1" name="EducationLevelId" queryTableFieldId="1"/>
    <tableColumn id="2" xr3:uid="{00000000-0010-0000-0A00-000002000000}" uniqueName="2" name="Code" queryTableFieldId="2"/>
    <tableColumn id="3" xr3:uid="{00000000-0010-0000-0A00-000003000000}" uniqueName="3" name="Value" queryTableFieldId="3"/>
    <tableColumn id="4" xr3:uid="{00000000-0010-0000-0A00-000004000000}" uniqueName="4" name="Caption" queryTableFieldId="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C000000}" name="EmploymentType" displayName="EmploymentType" ref="BQ2:BT5" tableType="queryTable" totalsRowShown="0">
  <autoFilter ref="BQ2:BT5" xr:uid="{00000000-0009-0000-0100-000014000000}"/>
  <tableColumns count="4">
    <tableColumn id="1" xr3:uid="{00000000-0010-0000-1C00-000001000000}" uniqueName="1" name="EmploymentTypeId" queryTableFieldId="1"/>
    <tableColumn id="2" xr3:uid="{00000000-0010-0000-1C00-000002000000}" uniqueName="2" name="Code" queryTableFieldId="2"/>
    <tableColumn id="3" xr3:uid="{00000000-0010-0000-1C00-000003000000}" uniqueName="3" name="Value" queryTableFieldId="3"/>
    <tableColumn id="4" xr3:uid="{00000000-0010-0000-1C00-000004000000}" uniqueName="4" name="Caption" queryTableFieldId="4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D000000}" name="ScientificDegree" displayName="ScientificDegree" ref="BW2:BZ8" tableType="queryTable" totalsRowShown="0">
  <autoFilter ref="BW2:BZ8" xr:uid="{00000000-0009-0000-0100-000015000000}"/>
  <sortState ref="BW3:BZ8">
    <sortCondition ref="BX2:BX6"/>
  </sortState>
  <tableColumns count="4">
    <tableColumn id="1" xr3:uid="{00000000-0010-0000-1D00-000001000000}" uniqueName="1" name="ScientificDegreeId" queryTableFieldId="1"/>
    <tableColumn id="2" xr3:uid="{00000000-0010-0000-1D00-000002000000}" uniqueName="2" name="Code" queryTableFieldId="2"/>
    <tableColumn id="3" xr3:uid="{00000000-0010-0000-1D00-000003000000}" uniqueName="3" name="Value" queryTableFieldId="3"/>
    <tableColumn id="4" xr3:uid="{00000000-0010-0000-1D00-000004000000}" uniqueName="4" name="Caption" queryTableFieldId="4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E000000}" name="StaffPOMParticipantCategory" displayName="StaffPOMParticipantCategory" ref="CB2:CE9" tableType="queryTable" totalsRowShown="0">
  <autoFilter ref="CB2:CE9" xr:uid="{00000000-0009-0000-0100-000016000000}"/>
  <tableColumns count="4">
    <tableColumn id="1" xr3:uid="{00000000-0010-0000-1E00-000001000000}" uniqueName="1" name="StaffPOMParticipantCategoryId" queryTableFieldId="1"/>
    <tableColumn id="2" xr3:uid="{00000000-0010-0000-1E00-000002000000}" uniqueName="2" name="Code" queryTableFieldId="2"/>
    <tableColumn id="3" xr3:uid="{00000000-0010-0000-1E00-000003000000}" uniqueName="3" name="Value" queryTableFieldId="3"/>
    <tableColumn id="4" xr3:uid="{00000000-0010-0000-1E00-000004000000}" uniqueName="4" name="Caption" queryTableFieldId="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F000000}" name="StaffPIMParticipantCategory" displayName="StaffPIMParticipantCategory" ref="CB14:CE22" tableType="queryTable" totalsRowShown="0">
  <autoFilter ref="CB14:CE22" xr:uid="{00000000-0009-0000-0100-000017000000}"/>
  <tableColumns count="4">
    <tableColumn id="1" xr3:uid="{00000000-0010-0000-1F00-000001000000}" uniqueName="1" name="StaffPIMParticipantCategoryId" queryTableFieldId="1"/>
    <tableColumn id="2" xr3:uid="{00000000-0010-0000-1F00-000002000000}" uniqueName="2" name="Code" queryTableFieldId="2"/>
    <tableColumn id="3" xr3:uid="{00000000-0010-0000-1F00-000003000000}" uniqueName="3" name="Value" queryTableFieldId="3"/>
    <tableColumn id="4" xr3:uid="{00000000-0010-0000-1F00-000004000000}" uniqueName="4" name="Caption" queryTableFieldId="4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20000000}" name="StaffMobilityConfirmationDocument" displayName="StaffMobilityConfirmationDocument" ref="CH2:CK11" tableType="queryTable" totalsRowShown="0">
  <autoFilter ref="CH2:CK11" xr:uid="{00000000-0009-0000-0100-000018000000}"/>
  <sortState ref="CH3:CK11">
    <sortCondition ref="CI2"/>
  </sortState>
  <tableColumns count="4">
    <tableColumn id="1" xr3:uid="{00000000-0010-0000-2000-000001000000}" uniqueName="1" name="StaffMobilityConfirmationDocumentId" queryTableFieldId="1"/>
    <tableColumn id="2" xr3:uid="{00000000-0010-0000-2000-000002000000}" uniqueName="2" name="Code" queryTableFieldId="2"/>
    <tableColumn id="3" xr3:uid="{00000000-0010-0000-2000-000003000000}" uniqueName="3" name="Value" queryTableFieldId="3"/>
    <tableColumn id="4" xr3:uid="{00000000-0010-0000-2000-000004000000}" uniqueName="4" name="Caption" queryTableField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21000000}" name="StaffMobilityStudyField" displayName="StaffMobilityStudyField" ref="CN2:CQ14" tableType="queryTable" totalsRowShown="0">
  <autoFilter ref="CN2:CQ14" xr:uid="{00000000-0009-0000-0100-000019000000}"/>
  <tableColumns count="4">
    <tableColumn id="1" xr3:uid="{00000000-0010-0000-2100-000001000000}" uniqueName="1" name="StaffPOMStudyFieldId" queryTableFieldId="1"/>
    <tableColumn id="2" xr3:uid="{00000000-0010-0000-2100-000002000000}" uniqueName="2" name="Code" queryTableFieldId="2"/>
    <tableColumn id="3" xr3:uid="{00000000-0010-0000-2100-000003000000}" uniqueName="3" name="Value" queryTableFieldId="3"/>
    <tableColumn id="4" xr3:uid="{00000000-0010-0000-2100-000004000000}" uniqueName="4" name="Caption" queryTableFieldId="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22000000}" name="SchoolStudyField" displayName="SchoolStudyField" ref="CN22:CQ44" tableType="queryTable" totalsRowShown="0">
  <autoFilter ref="CN22:CQ44" xr:uid="{00000000-0009-0000-0100-00001A000000}"/>
  <tableColumns count="4">
    <tableColumn id="1" xr3:uid="{00000000-0010-0000-2200-000001000000}" uniqueName="1" name="SchoolStudyFieldId" queryTableFieldId="1"/>
    <tableColumn id="2" xr3:uid="{00000000-0010-0000-2200-000002000000}" uniqueName="2" name="Code" queryTableFieldId="2"/>
    <tableColumn id="3" xr3:uid="{00000000-0010-0000-2200-000003000000}" uniqueName="3" name="Value" queryTableFieldId="3"/>
    <tableColumn id="4" xr3:uid="{00000000-0010-0000-2200-000004000000}" uniqueName="4" name="Caption" queryTableFieldId="4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23000000}" name="SchoolParticipantType" displayName="SchoolParticipantType" ref="CT2:CW5" tableType="queryTable" totalsRowShown="0">
  <autoFilter ref="CT2:CW5" xr:uid="{00000000-0009-0000-0100-00001B000000}"/>
  <tableColumns count="4">
    <tableColumn id="1" xr3:uid="{00000000-0010-0000-2300-000001000000}" uniqueName="1" name="SchoolParticipantTypeId" queryTableFieldId="1"/>
    <tableColumn id="2" xr3:uid="{00000000-0010-0000-2300-000002000000}" uniqueName="2" name="Code" queryTableFieldId="2"/>
    <tableColumn id="3" xr3:uid="{00000000-0010-0000-2300-000003000000}" uniqueName="3" name="Value" queryTableFieldId="3"/>
    <tableColumn id="4" xr3:uid="{00000000-0010-0000-2300-000004000000}" uniqueName="4" name="Caption" queryTableFieldId="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24000000}" name="StaffPIMStudyOrder" displayName="StaffPIMStudyOrder" ref="DB2:DE5" tableType="queryTable" totalsRowShown="0">
  <autoFilter ref="DB2:DE5" xr:uid="{00000000-0009-0000-0100-00001C000000}"/>
  <tableColumns count="4">
    <tableColumn id="1" xr3:uid="{00000000-0010-0000-2400-000001000000}" uniqueName="1" name="StaffPIMStudyOrderId" queryTableFieldId="1"/>
    <tableColumn id="2" xr3:uid="{00000000-0010-0000-2400-000002000000}" uniqueName="2" name="Code" queryTableFieldId="2"/>
    <tableColumn id="3" xr3:uid="{00000000-0010-0000-2400-000003000000}" uniqueName="3" name="Value" queryTableFieldId="3"/>
    <tableColumn id="4" xr3:uid="{00000000-0010-0000-2400-000004000000}" uniqueName="4" name="Caption" queryTableFieldId="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5000000}" name="RegistryStatus" displayName="RegistryStatus" ref="DG2:DJ8" tableType="queryTable" totalsRowShown="0">
  <autoFilter ref="DG2:DJ8" xr:uid="{00000000-0009-0000-0100-00001D000000}"/>
  <tableColumns count="4">
    <tableColumn id="1" xr3:uid="{00000000-0010-0000-2500-000001000000}" uniqueName="1" name="RegistryStatusId" queryTableFieldId="1"/>
    <tableColumn id="2" xr3:uid="{00000000-0010-0000-2500-000002000000}" uniqueName="2" name="Code" queryTableFieldId="2"/>
    <tableColumn id="3" xr3:uid="{00000000-0010-0000-2500-000003000000}" uniqueName="3" name="Value" queryTableFieldId="3"/>
    <tableColumn id="4" xr3:uid="{00000000-0010-0000-2500-000004000000}" uniqueName="4" name="Caption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B000000}" name="StudyForm" displayName="StudyForm" ref="K2:N5" tableType="queryTable" totalsRowShown="0">
  <autoFilter ref="K2:N5" xr:uid="{00000000-0009-0000-0100-000003000000}"/>
  <sortState ref="K3:N5">
    <sortCondition ref="L2:L5"/>
  </sortState>
  <tableColumns count="4">
    <tableColumn id="1" xr3:uid="{00000000-0010-0000-0B00-000001000000}" uniqueName="1" name="StudyFormId" queryTableFieldId="1"/>
    <tableColumn id="2" xr3:uid="{00000000-0010-0000-0B00-000002000000}" uniqueName="2" name="Code" queryTableFieldId="2"/>
    <tableColumn id="3" xr3:uid="{00000000-0010-0000-0B00-000003000000}" uniqueName="3" name="Value" queryTableFieldId="3"/>
    <tableColumn id="4" xr3:uid="{00000000-0010-0000-0B00-000004000000}" uniqueName="4" name="Caption" queryTableFieldId="4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26000000}" name="FacultyOrCampusForTitleList" displayName="FacultyOrCampusForTitleList" ref="CY18:CZ32" tableType="queryTable" totalsRowShown="0">
  <autoFilter ref="CY18:CZ32" xr:uid="{00000000-0009-0000-0100-00001E000000}"/>
  <tableColumns count="2">
    <tableColumn id="1" xr3:uid="{00000000-0010-0000-2600-000001000000}" uniqueName="1" name="Code" queryTableFieldId="1"/>
    <tableColumn id="2" xr3:uid="{00000000-0010-0000-2600-000002000000}" uniqueName="2" name="Caption" queryTableFieldId="2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7000000}" name="StudPIMPaymentType" displayName="StudPIMPaymentType" ref="U11:X15" tableType="queryTable" totalsRowShown="0">
  <autoFilter ref="U11:X15" xr:uid="{00000000-0009-0000-0100-00001F000000}"/>
  <tableColumns count="4">
    <tableColumn id="1" xr3:uid="{00000000-0010-0000-2700-000001000000}" uniqueName="1" name="StudPIMPaymentTypeId" queryTableFieldId="1"/>
    <tableColumn id="2" xr3:uid="{00000000-0010-0000-2700-000002000000}" uniqueName="2" name="Code" queryTableFieldId="2"/>
    <tableColumn id="3" xr3:uid="{00000000-0010-0000-2700-000003000000}" uniqueName="3" name="Value" queryTableFieldId="3"/>
    <tableColumn id="4" xr3:uid="{00000000-0010-0000-2700-000004000000}" uniqueName="4" name="Caption" queryTableFieldId="4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8000000}" name="PeriodBounds" displayName="PeriodBounds" ref="DM2:DP74" tableType="queryTable" totalsRowShown="0">
  <autoFilter ref="DM2:DP74" xr:uid="{00000000-0009-0000-0100-000020000000}"/>
  <sortState ref="DM3:DP74">
    <sortCondition ref="DN3:DN37"/>
  </sortState>
  <tableColumns count="4">
    <tableColumn id="1" xr3:uid="{00000000-0010-0000-2800-000001000000}" uniqueName="1" name="Caption" queryTableFieldId="1" dataDxfId="107"/>
    <tableColumn id="2" xr3:uid="{00000000-0010-0000-2800-000002000000}" uniqueName="2" name="PeriodStart" queryTableFieldId="2" dataDxfId="106"/>
    <tableColumn id="3" xr3:uid="{00000000-0010-0000-2800-000003000000}" uniqueName="3" name="PeriodEnd" queryTableFieldId="3" dataDxfId="105"/>
    <tableColumn id="4" xr3:uid="{00000000-0010-0000-2800-000004000000}" uniqueName="4" name="PeriodLastMonth" queryTableFieldId="4" dataDxfId="104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9000000}" name="SchoolParticipantCategory" displayName="SchoolParticipantCategory" ref="DU2:DV13" tableType="queryTable" totalsRowShown="0">
  <autoFilter ref="DU2:DV13" xr:uid="{00000000-0009-0000-0100-000021000000}"/>
  <sortState ref="DU3:DV13">
    <sortCondition ref="DV3:DV13" customList="1,2,3,4,5,6,7,8,9,10,11"/>
  </sortState>
  <tableColumns count="2">
    <tableColumn id="1" xr3:uid="{00000000-0010-0000-2900-000001000000}" uniqueName="1" name="Caption" queryTableFieldId="1"/>
    <tableColumn id="2" xr3:uid="{00000000-0010-0000-2900-000002000000}" uniqueName="2" name="Code" queryTableFieldId="2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A000000}" name="StaffPIMType" displayName="StaffPIMType" ref="CT38:CU46" tableType="queryTable" totalsRowShown="0">
  <autoFilter ref="CT38:CU46" xr:uid="{00000000-0009-0000-0100-000022000000}"/>
  <sortState ref="CT39:CU46">
    <sortCondition ref="CT38:CT48"/>
  </sortState>
  <tableColumns count="2">
    <tableColumn id="1" xr3:uid="{00000000-0010-0000-2A00-000001000000}" uniqueName="1" name="caption" queryTableFieldId="1"/>
    <tableColumn id="2" xr3:uid="{00000000-0010-0000-2A00-000002000000}" uniqueName="2" name="code" queryTableFieldId="2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B000000}" name="CompoundTrip" displayName="CompoundTrip" ref="DX2:DY3" tableType="queryTable" totalsRowShown="0">
  <autoFilter ref="DX2:DY3" xr:uid="{00000000-0009-0000-0100-000023000000}"/>
  <tableColumns count="2">
    <tableColumn id="2" xr3:uid="{00000000-0010-0000-2B00-000002000000}" uniqueName="2" name="Code" queryTableFieldId="2"/>
    <tableColumn id="4" xr3:uid="{00000000-0010-0000-2B00-000004000000}" uniqueName="4" name="Caption" queryTableFieldId="4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C000000}" name="StaffPOMType" displayName="StaffPOMType" ref="CT51:CU61" tableType="queryTable" totalsRowShown="0">
  <autoFilter ref="CT51:CU61" xr:uid="{00000000-0009-0000-0100-000024000000}"/>
  <tableColumns count="2">
    <tableColumn id="1" xr3:uid="{00000000-0010-0000-2C00-000001000000}" uniqueName="1" name="caption" queryTableFieldId="1"/>
    <tableColumn id="2" xr3:uid="{00000000-0010-0000-2C00-000002000000}" uniqueName="2" name="code" queryTableFieldId="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D000000}" name="OlympiadFiald" displayName="OlympiadFiald" ref="DX15:EA31" tableType="queryTable" totalsRowShown="0">
  <autoFilter ref="DX15:EA31" xr:uid="{00000000-0009-0000-0100-000025000000}"/>
  <tableColumns count="4">
    <tableColumn id="1" xr3:uid="{00000000-0010-0000-2D00-000001000000}" uniqueName="1" name="OlympiadFieldId" queryTableFieldId="1"/>
    <tableColumn id="2" xr3:uid="{00000000-0010-0000-2D00-000002000000}" uniqueName="2" name="Code" queryTableFieldId="2"/>
    <tableColumn id="3" xr3:uid="{00000000-0010-0000-2D00-000003000000}" uniqueName="3" name="Value" queryTableFieldId="3"/>
    <tableColumn id="4" xr3:uid="{00000000-0010-0000-2D00-000004000000}" uniqueName="4" name="Caption" queryTableFieldId="4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E000000}" name="OlympiadState" displayName="OlympiadState" ref="EC15:EF20" tableType="queryTable" totalsRowShown="0">
  <autoFilter ref="EC15:EF20" xr:uid="{00000000-0009-0000-0100-000026000000}"/>
  <tableColumns count="4">
    <tableColumn id="1" xr3:uid="{00000000-0010-0000-2E00-000001000000}" uniqueName="1" name="OlympiadStateId" queryTableFieldId="1"/>
    <tableColumn id="2" xr3:uid="{00000000-0010-0000-2E00-000002000000}" uniqueName="2" name="Code" queryTableFieldId="2"/>
    <tableColumn id="3" xr3:uid="{00000000-0010-0000-2E00-000003000000}" uniqueName="3" name="Value" queryTableFieldId="3"/>
    <tableColumn id="4" xr3:uid="{00000000-0010-0000-2E00-000004000000}" uniqueName="4" name="Caption" queryTableFieldId="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F000000}" name="OlympiadParticipantRezult" displayName="OlympiadParticipantRezult" ref="EH15:EK18" tableType="queryTable" totalsRowShown="0">
  <autoFilter ref="EH15:EK18" xr:uid="{00000000-0009-0000-0100-000027000000}"/>
  <tableColumns count="4">
    <tableColumn id="1" xr3:uid="{00000000-0010-0000-2F00-000001000000}" uniqueName="1" name="OlympiadParticipantRezultId" queryTableFieldId="1"/>
    <tableColumn id="2" xr3:uid="{00000000-0010-0000-2F00-000002000000}" uniqueName="2" name="Code" queryTableFieldId="2"/>
    <tableColumn id="3" xr3:uid="{00000000-0010-0000-2F00-000003000000}" uniqueName="3" name="Value" queryTableFieldId="3"/>
    <tableColumn id="4" xr3:uid="{00000000-0010-0000-2F00-000004000000}" uniqueName="4" name="Captio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EducationPaymentType" displayName="EducationPaymentType" ref="U2:X4" tableType="queryTable" totalsRowShown="0">
  <autoFilter ref="U2:X4" xr:uid="{00000000-0009-0000-0100-000004000000}"/>
  <tableColumns count="4">
    <tableColumn id="1" xr3:uid="{00000000-0010-0000-0C00-000001000000}" uniqueName="1" name="EducationPaymentTypeId" queryTableFieldId="1"/>
    <tableColumn id="2" xr3:uid="{00000000-0010-0000-0C00-000002000000}" uniqueName="2" name="Code" queryTableFieldId="2"/>
    <tableColumn id="3" xr3:uid="{00000000-0010-0000-0C00-000003000000}" uniqueName="3" name="Value" queryTableFieldId="3"/>
    <tableColumn id="4" xr3:uid="{00000000-0010-0000-0C00-000004000000}" uniqueName="4" name="Caption" queryTableFieldId="4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30000000}" name="StaffPOMMobilityCategory" displayName="StaffPOMMobilityCategory" ref="EM8:EP12" tableType="queryTable" totalsRowShown="0">
  <autoFilter ref="EM8:EP12" xr:uid="{00000000-0009-0000-0100-000028000000}"/>
  <tableColumns count="4">
    <tableColumn id="1" xr3:uid="{00000000-0010-0000-3000-000001000000}" uniqueName="1" name="StaffPOMMobilityCategoryId" queryTableFieldId="1"/>
    <tableColumn id="2" xr3:uid="{00000000-0010-0000-3000-000002000000}" uniqueName="2" name="Code" queryTableFieldId="2"/>
    <tableColumn id="3" xr3:uid="{00000000-0010-0000-3000-000003000000}" uniqueName="3" name="Value" queryTableFieldId="3"/>
    <tableColumn id="4" xr3:uid="{00000000-0010-0000-3000-000004000000}" uniqueName="4" name="Caption" queryTableFieldId="4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31000000}" name="StaffPOMMobilityType" displayName="StaffPOMMobilityType" ref="ER8:ET21" tableType="queryTable" totalsRowShown="0">
  <autoFilter ref="ER8:ET21" xr:uid="{00000000-0009-0000-0100-000029000000}"/>
  <sortState ref="ER9:ET21">
    <sortCondition ref="ES8"/>
  </sortState>
  <tableColumns count="3">
    <tableColumn id="3" xr3:uid="{00000000-0010-0000-3100-000003000000}" uniqueName="3" name="Caption" queryTableFieldId="3"/>
    <tableColumn id="4" xr3:uid="{00000000-0010-0000-3100-000004000000}" uniqueName="4" name="MobilityCategory" queryTableFieldId="4"/>
    <tableColumn id="5" xr3:uid="{00000000-0010-0000-3100-000005000000}" uniqueName="5" name="Code" queryTableFieldId="2"/>
  </tableColumns>
  <tableStyleInfo name="TableStyleMedium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2000000}" name="StaffPOMParticipationExtent" displayName="StaffPOMParticipationExtent" ref="EW8:EZ17" tableType="queryTable" totalsRowShown="0">
  <autoFilter ref="EW8:EZ17" xr:uid="{00000000-0009-0000-0100-00002A000000}"/>
  <tableColumns count="4">
    <tableColumn id="1" xr3:uid="{00000000-0010-0000-3200-000001000000}" uniqueName="1" name="StaffPOMParticipationExtentId" queryTableFieldId="1"/>
    <tableColumn id="2" xr3:uid="{00000000-0010-0000-3200-000002000000}" uniqueName="2" name="Code" queryTableFieldId="2"/>
    <tableColumn id="3" xr3:uid="{00000000-0010-0000-3200-000003000000}" uniqueName="3" name="Value" queryTableFieldId="3"/>
    <tableColumn id="4" xr3:uid="{00000000-0010-0000-3200-000004000000}" uniqueName="4" name="Caption" queryTableFieldId="4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33000000}" name="StaffPOMFinancialSource" displayName="StaffPOMFinancialSource" ref="FC8:FF16" tableType="queryTable" totalsRowShown="0">
  <autoFilter ref="FC8:FF16" xr:uid="{00000000-0009-0000-0100-00002B000000}"/>
  <tableColumns count="4">
    <tableColumn id="1" xr3:uid="{00000000-0010-0000-3300-000001000000}" uniqueName="1" name="StaffPOMFinancialSourceId" queryTableFieldId="1"/>
    <tableColumn id="2" xr3:uid="{00000000-0010-0000-3300-000002000000}" uniqueName="2" name="Code" queryTableFieldId="2"/>
    <tableColumn id="3" xr3:uid="{00000000-0010-0000-3300-000003000000}" uniqueName="3" name="Value" queryTableFieldId="3"/>
    <tableColumn id="4" xr3:uid="{00000000-0010-0000-3300-000004000000}" uniqueName="4" name="Caption" queryTableFieldId="4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4000000}" name="StaffPOMPositionCategory" displayName="StaffPOMPositionCategory" ref="FH8:FI253" tableType="queryTable" totalsRowShown="0">
  <autoFilter ref="FH8:FI253" xr:uid="{00000000-0009-0000-0100-00002C000000}"/>
  <tableColumns count="2">
    <tableColumn id="4" xr3:uid="{00000000-0010-0000-3400-000004000000}" uniqueName="4" name="Caption" queryTableFieldId="4"/>
    <tableColumn id="5" xr3:uid="{00000000-0010-0000-3400-000005000000}" uniqueName="5" name="StaffPOMPositionCategory1" queryTableFieldId="5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5000000}" name="StaffPOMPosition" displayName="StaffPOMPosition" ref="FK8:FL282" tableType="queryTable" totalsRowShown="0">
  <autoFilter ref="FK8:FL282" xr:uid="{00000000-0009-0000-0100-00002D000000}"/>
  <sortState ref="FK9:FL282">
    <sortCondition ref="FL8"/>
  </sortState>
  <tableColumns count="2">
    <tableColumn id="1" xr3:uid="{00000000-0010-0000-3500-000001000000}" uniqueName="1" name="Code" queryTableFieldId="1"/>
    <tableColumn id="2" xr3:uid="{00000000-0010-0000-3500-000002000000}" uniqueName="2" name="Caption" queryTableFieldId="2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6000000}" name="StaffPOMEventType" displayName="StaffPOMEventType" ref="FN8:FQ33" tableType="queryTable" totalsRowShown="0">
  <autoFilter ref="FN8:FQ33" xr:uid="{00000000-0009-0000-0100-00002E000000}"/>
  <sortState ref="FN9:FQ33">
    <sortCondition ref="FQ8"/>
  </sortState>
  <tableColumns count="4">
    <tableColumn id="1" xr3:uid="{00000000-0010-0000-3600-000001000000}" uniqueName="1" name="StaffPOMEventTypeId" queryTableFieldId="1"/>
    <tableColumn id="2" xr3:uid="{00000000-0010-0000-3600-000002000000}" uniqueName="2" name="Code" queryTableFieldId="2"/>
    <tableColumn id="3" xr3:uid="{00000000-0010-0000-3600-000003000000}" uniqueName="3" name="Value" queryTableFieldId="3"/>
    <tableColumn id="4" xr3:uid="{00000000-0010-0000-3600-000004000000}" uniqueName="4" name="Caption" queryTableFieldId="4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37000000}" name="StaffPIMMobilityType" displayName="StaffPIMMobilityType" ref="GB6:GD19" tableType="queryTable" totalsRowShown="0">
  <autoFilter ref="GB6:GD19" xr:uid="{00000000-0009-0000-0100-00002F000000}"/>
  <sortState ref="GB7:GD19">
    <sortCondition ref="GC6"/>
  </sortState>
  <tableColumns count="3">
    <tableColumn id="1" xr3:uid="{00000000-0010-0000-3700-000001000000}" uniqueName="1" name="Caption" queryTableFieldId="1"/>
    <tableColumn id="2" xr3:uid="{00000000-0010-0000-3700-000002000000}" uniqueName="2" name="MobilityCategory" queryTableFieldId="2"/>
    <tableColumn id="3" xr3:uid="{00000000-0010-0000-3700-000003000000}" uniqueName="3" name="Code" queryTableFieldId="3"/>
  </tableColumns>
  <tableStyleInfo name="TableStyleMedium5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38000000}" name="StaffPIMEventType" displayName="StaffPIMEventType" ref="GG6:GJ19" tableType="queryTable" totalsRowShown="0">
  <autoFilter ref="GG6:GJ19" xr:uid="{00000000-0009-0000-0100-000030000000}"/>
  <sortState ref="GG7:GJ19">
    <sortCondition ref="GJ6"/>
  </sortState>
  <tableColumns count="4">
    <tableColumn id="1" xr3:uid="{00000000-0010-0000-3800-000001000000}" uniqueName="1" name="StaffPIMEventTypeId" queryTableFieldId="1"/>
    <tableColumn id="2" xr3:uid="{00000000-0010-0000-3800-000002000000}" uniqueName="2" name="Code" queryTableFieldId="2"/>
    <tableColumn id="3" xr3:uid="{00000000-0010-0000-3800-000003000000}" uniqueName="3" name="Value" queryTableFieldId="3"/>
    <tableColumn id="4" xr3:uid="{00000000-0010-0000-3800-000004000000}" uniqueName="4" name="Caption" queryTableFieldId="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9000000}" name="StaffPIMParticipationExtent" displayName="StaffPIMParticipationExtent" ref="GM6:GP11" tableType="queryTable" totalsRowShown="0">
  <autoFilter ref="GM6:GP11" xr:uid="{00000000-0009-0000-0100-000031000000}"/>
  <tableColumns count="4">
    <tableColumn id="1" xr3:uid="{00000000-0010-0000-3900-000001000000}" uniqueName="1" name="StaffPIMParticipationExtentId" queryTableFieldId="1"/>
    <tableColumn id="2" xr3:uid="{00000000-0010-0000-3900-000002000000}" uniqueName="2" name="Code" queryTableFieldId="2"/>
    <tableColumn id="3" xr3:uid="{00000000-0010-0000-3900-000003000000}" uniqueName="3" name="Value" queryTableFieldId="3"/>
    <tableColumn id="4" xr3:uid="{00000000-0010-0000-3900-000004000000}" uniqueName="4" name="Captio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D000000}" name="Campus" displayName="Campus" ref="AA2:AD6" tableType="queryTable" totalsRowShown="0">
  <autoFilter ref="AA2:AD6" xr:uid="{00000000-0009-0000-0100-000005000000}"/>
  <tableColumns count="4">
    <tableColumn id="1" xr3:uid="{00000000-0010-0000-0D00-000001000000}" uniqueName="1" name="CampusId" queryTableFieldId="1"/>
    <tableColumn id="2" xr3:uid="{00000000-0010-0000-0D00-000002000000}" uniqueName="2" name="Code" queryTableFieldId="2"/>
    <tableColumn id="3" xr3:uid="{00000000-0010-0000-0D00-000003000000}" uniqueName="3" name="Value" queryTableFieldId="3"/>
    <tableColumn id="4" xr3:uid="{00000000-0010-0000-0D00-000004000000}" uniqueName="4" name="Caption" queryTableFieldId="4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A000000}" name="StaffPIMMobilityCategory" displayName="StaffPIMMobilityCategory" ref="GR6:GU10" tableType="queryTable" totalsRowShown="0">
  <autoFilter ref="GR6:GU10" xr:uid="{00000000-0009-0000-0100-000032000000}"/>
  <tableColumns count="4">
    <tableColumn id="1" xr3:uid="{00000000-0010-0000-3A00-000001000000}" uniqueName="1" name="StaffPIMMobilityCategoryId" queryTableFieldId="1"/>
    <tableColumn id="2" xr3:uid="{00000000-0010-0000-3A00-000002000000}" uniqueName="2" name="Code" queryTableFieldId="2"/>
    <tableColumn id="3" xr3:uid="{00000000-0010-0000-3A00-000003000000}" uniqueName="3" name="Value" queryTableFieldId="3"/>
    <tableColumn id="4" xr3:uid="{00000000-0010-0000-3A00-000004000000}" uniqueName="4" name="Caption" queryTableFieldId="4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B000000}" name="OlympEventType" displayName="OlympEventType" ref="GW6:GZ13" tableType="queryTable" totalsRowShown="0">
  <autoFilter ref="GW6:GZ13" xr:uid="{00000000-0009-0000-0100-000033000000}"/>
  <tableColumns count="4">
    <tableColumn id="1" xr3:uid="{00000000-0010-0000-3B00-000001000000}" uniqueName="1" name="OlympEventTypeId" queryTableFieldId="1"/>
    <tableColumn id="2" xr3:uid="{00000000-0010-0000-3B00-000002000000}" uniqueName="2" name="Code" queryTableFieldId="2"/>
    <tableColumn id="3" xr3:uid="{00000000-0010-0000-3B00-000003000000}" uniqueName="3" name="Value" queryTableFieldId="3"/>
    <tableColumn id="4" xr3:uid="{00000000-0010-0000-3B00-000004000000}" uniqueName="4" name="Caption" queryTableFieldId="4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C000000}" name="StudMobilityCategory" displayName="StudMobilityCategory" ref="HB6:HE9" tableType="queryTable" totalsRowShown="0">
  <autoFilter ref="HB6:HE9" xr:uid="{00000000-0009-0000-0100-000034000000}"/>
  <tableColumns count="4">
    <tableColumn id="1" xr3:uid="{00000000-0010-0000-3C00-000001000000}" uniqueName="1" name="StudMobilityCategoryId" queryTableFieldId="1"/>
    <tableColumn id="2" xr3:uid="{00000000-0010-0000-3C00-000002000000}" uniqueName="2" name="Code" queryTableFieldId="2"/>
    <tableColumn id="3" xr3:uid="{00000000-0010-0000-3C00-000003000000}" uniqueName="3" name="Value" queryTableFieldId="3"/>
    <tableColumn id="4" xr3:uid="{00000000-0010-0000-3C00-000004000000}" uniqueName="4" name="Caption" queryTableFieldId="4"/>
  </tableColumns>
  <tableStyleInfo name="TableStyleMedium4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D000000}" name="StudMobilityType" displayName="StudMobilityType" ref="HH6:HJ17" tableType="queryTable" totalsRowShown="0">
  <autoFilter ref="HH6:HJ17" xr:uid="{00000000-0009-0000-0100-000035000000}"/>
  <sortState ref="HH7:HJ17">
    <sortCondition ref="HI6"/>
  </sortState>
  <tableColumns count="3">
    <tableColumn id="1" xr3:uid="{00000000-0010-0000-3D00-000001000000}" uniqueName="1" name="Caption" queryTableFieldId="1"/>
    <tableColumn id="2" xr3:uid="{00000000-0010-0000-3D00-000002000000}" uniqueName="2" name="MobilityCategory" queryTableFieldId="2"/>
    <tableColumn id="3" xr3:uid="{00000000-0010-0000-3D00-000003000000}" uniqueName="3" name="Code" queryTableFieldId="3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E000000}" name="StudPOMEventType" displayName="StudPOMEventType" ref="HM6:HP35" tableType="queryTable" totalsRowShown="0">
  <autoFilter ref="HM6:HP35" xr:uid="{00000000-0009-0000-0100-000036000000}"/>
  <tableColumns count="4">
    <tableColumn id="1" xr3:uid="{00000000-0010-0000-3E00-000001000000}" uniqueName="1" name="StudPOMEventTypeId" queryTableFieldId="1"/>
    <tableColumn id="2" xr3:uid="{00000000-0010-0000-3E00-000002000000}" uniqueName="2" name="Code" queryTableFieldId="2"/>
    <tableColumn id="3" xr3:uid="{00000000-0010-0000-3E00-000003000000}" uniqueName="3" name="Value" queryTableFieldId="3"/>
    <tableColumn id="4" xr3:uid="{00000000-0010-0000-3E00-000004000000}" uniqueName="4" name="Caption" queryTableFieldId="4"/>
  </tableColumns>
  <tableStyleInfo name="TableStyleMedium4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F000000}" name="StudPIMEventType" displayName="StudPIMEventType" ref="HR6:HU33" tableType="queryTable" totalsRowShown="0">
  <autoFilter ref="HR6:HU33" xr:uid="{00000000-0009-0000-0100-000037000000}"/>
  <tableColumns count="4">
    <tableColumn id="1" xr3:uid="{00000000-0010-0000-3F00-000001000000}" uniqueName="1" name="StudPIMEventTypeId" queryTableFieldId="1"/>
    <tableColumn id="2" xr3:uid="{00000000-0010-0000-3F00-000002000000}" uniqueName="2" name="Code" queryTableFieldId="2"/>
    <tableColumn id="3" xr3:uid="{00000000-0010-0000-3F00-000003000000}" uniqueName="3" name="Value" queryTableFieldId="3"/>
    <tableColumn id="4" xr3:uid="{00000000-0010-0000-3F00-000004000000}" uniqueName="4" name="Caption" queryTableFieldId="4"/>
  </tableColumns>
  <tableStyleInfo name="TableStyleMedium4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40000000}" name="StudParticipationExtent" displayName="StudParticipationExtent" ref="HW6:HZ14" tableType="queryTable" totalsRowShown="0">
  <autoFilter ref="HW6:HZ14" xr:uid="{00000000-0009-0000-0100-000038000000}"/>
  <tableColumns count="4">
    <tableColumn id="1" xr3:uid="{00000000-0010-0000-4000-000001000000}" uniqueName="1" name="StudParticipationExtentId" queryTableFieldId="1"/>
    <tableColumn id="2" xr3:uid="{00000000-0010-0000-4000-000002000000}" uniqueName="2" name="Code" queryTableFieldId="2"/>
    <tableColumn id="3" xr3:uid="{00000000-0010-0000-4000-000003000000}" uniqueName="3" name="Value" queryTableFieldId="3"/>
    <tableColumn id="4" xr3:uid="{00000000-0010-0000-4000-000004000000}" uniqueName="4" name="Caption" queryTableFieldId="4"/>
  </tableColumns>
  <tableStyleInfo name="TableStyleMedium4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41000000}" name="StaffPIMCaptionCategoryIdNew" displayName="StaffPIMCaptionCategoryIdNew" ref="GR15:GU19" tableType="queryTable" totalsRowShown="0">
  <autoFilter ref="GR15:GU19" xr:uid="{00000000-0009-0000-0100-00003C000000}"/>
  <tableColumns count="4">
    <tableColumn id="1" xr3:uid="{00000000-0010-0000-4100-000001000000}" uniqueName="1" name="StaffPIMCaptionCategoryIdNew" queryTableFieldId="1"/>
    <tableColumn id="2" xr3:uid="{00000000-0010-0000-4100-000002000000}" uniqueName="2" name="Code" queryTableFieldId="2"/>
    <tableColumn id="3" xr3:uid="{00000000-0010-0000-4100-000003000000}" uniqueName="3" name="Value" queryTableFieldId="3"/>
    <tableColumn id="4" xr3:uid="{00000000-0010-0000-4100-000004000000}" uniqueName="4" name="Caption" queryTableFieldId="4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42000000}" name="FormatMer" displayName="FormatMer" ref="A13:B17" totalsRowShown="0" headerRowDxfId="103" dataDxfId="101" headerRowBorderDxfId="102" tableBorderDxfId="100" totalsRowBorderDxfId="99">
  <autoFilter ref="A13:B17" xr:uid="{00000000-0009-0000-0100-00003E000000}"/>
  <tableColumns count="2">
    <tableColumn id="1" xr3:uid="{00000000-0010-0000-4200-000001000000}" name="Формат проведения мероприятия" dataDxfId="98"/>
    <tableColumn id="2" xr3:uid="{00000000-0010-0000-4200-000002000000}" name="Caption" dataDxfId="97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43000000}" name="TipZanatosti" displayName="TipZanatosti" ref="A26:B30" totalsRowShown="0" headerRowDxfId="96" dataDxfId="94" headerRowBorderDxfId="95" tableBorderDxfId="93" totalsRowBorderDxfId="92">
  <autoFilter ref="A26:B30" xr:uid="{00000000-0009-0000-0100-00003A000000}"/>
  <tableColumns count="2">
    <tableColumn id="1" xr3:uid="{00000000-0010-0000-4300-000001000000}" name="Тип занятости" dataDxfId="91"/>
    <tableColumn id="2" xr3:uid="{00000000-0010-0000-4300-000002000000}" name="Caption" dataDxfId="9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E000000}" name="YesNo" displayName="YesNo" ref="AN2:AQ4" tableType="queryTable" totalsRowShown="0">
  <autoFilter ref="AN2:AQ4" xr:uid="{00000000-0009-0000-0100-000006000000}"/>
  <tableColumns count="4">
    <tableColumn id="1" xr3:uid="{00000000-0010-0000-0E00-000001000000}" uniqueName="1" name="YesNoId" queryTableFieldId="1"/>
    <tableColumn id="2" xr3:uid="{00000000-0010-0000-0E00-000002000000}" uniqueName="2" name="Code" queryTableFieldId="2"/>
    <tableColumn id="3" xr3:uid="{00000000-0010-0000-0E00-000003000000}" uniqueName="3" name="Value" queryTableFieldId="3"/>
    <tableColumn id="4" xr3:uid="{00000000-0010-0000-0E00-000004000000}" uniqueName="4" name="Caption" queryTableFieldId="4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44000000}" name="CategorZan" displayName="CategorZan" ref="H13:I18" totalsRowShown="0" headerRowDxfId="89" dataDxfId="87" headerRowBorderDxfId="88" tableBorderDxfId="86" totalsRowBorderDxfId="85">
  <autoFilter ref="H13:I18" xr:uid="{00000000-0009-0000-0100-00003B000000}"/>
  <tableColumns count="2">
    <tableColumn id="1" xr3:uid="{00000000-0010-0000-4400-000001000000}" name="Категория занятости" dataDxfId="84"/>
    <tableColumn id="2" xr3:uid="{00000000-0010-0000-4400-000002000000}" name="Caption" dataDxfId="83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45000000}" name="Obrazov" displayName="Obrazov" ref="H26:I31" totalsRowShown="0" dataDxfId="81" headerRowBorderDxfId="82" tableBorderDxfId="80" totalsRowBorderDxfId="79">
  <autoFilter ref="H26:I31" xr:uid="{00000000-0009-0000-0100-00003F000000}"/>
  <tableColumns count="2">
    <tableColumn id="1" xr3:uid="{00000000-0010-0000-4500-000001000000}" name="Уровень получаемого образования_x000a_(для обучающихся)" dataDxfId="78"/>
    <tableColumn id="2" xr3:uid="{00000000-0010-0000-4500-000002000000}" name="Caption" dataDxfId="77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46000000}" name="FormaObuzh" displayName="FormaObuzh" ref="M13:N16" totalsRowShown="0" headerRowDxfId="76" dataDxfId="74" headerRowBorderDxfId="75" tableBorderDxfId="73" totalsRowBorderDxfId="72">
  <autoFilter ref="M13:N16" xr:uid="{00000000-0009-0000-0100-000040000000}"/>
  <tableColumns count="2">
    <tableColumn id="1" xr3:uid="{00000000-0010-0000-4600-000001000000}" name="Форма обучения_x000a__x000a_(для обучающихся)" dataDxfId="71"/>
    <tableColumn id="2" xr3:uid="{00000000-0010-0000-4600-000002000000}" name="Caption" dataDxfId="70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7000000}" name="FormaOplatObuzh" displayName="FormaOplatObuzh" ref="M26:N28" totalsRowShown="0" headerRowDxfId="69" dataDxfId="67" headerRowBorderDxfId="68" tableBorderDxfId="66" totalsRowBorderDxfId="65">
  <autoFilter ref="M26:N28" xr:uid="{00000000-0009-0000-0100-000041000000}"/>
  <tableColumns count="2">
    <tableColumn id="1" xr3:uid="{00000000-0010-0000-4700-000001000000}" name="Форма оплаты обучения_x000a_(для обучающихся)" dataDxfId="64"/>
    <tableColumn id="2" xr3:uid="{00000000-0010-0000-4700-000002000000}" name="Caption" dataDxfId="63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8000000}" name="IstozhFinUzhast" displayName="IstozhFinUzhast" ref="A35:B39" totalsRowShown="0" headerRowDxfId="62" dataDxfId="60" headerRowBorderDxfId="61" tableBorderDxfId="59" totalsRowBorderDxfId="58">
  <autoFilter ref="A35:B39" xr:uid="{00000000-0009-0000-0100-000042000000}"/>
  <tableColumns count="2">
    <tableColumn id="1" xr3:uid="{00000000-0010-0000-4800-000001000000}" name="Источник финансирования участия в мероприятии" dataDxfId="57"/>
    <tableColumn id="2" xr3:uid="{00000000-0010-0000-4800-000002000000}" name="Caption" dataDxfId="56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9000000}" name="PodtDoc" displayName="PodtDoc" ref="H35:I39" totalsRowShown="0" headerRowDxfId="55" dataDxfId="53" headerRowBorderDxfId="54" tableBorderDxfId="52" totalsRowBorderDxfId="51">
  <autoFilter ref="H35:I39" xr:uid="{00000000-0009-0000-0100-000043000000}"/>
  <tableColumns count="2">
    <tableColumn id="1" xr3:uid="{00000000-0010-0000-4900-000001000000}" name="Подтверждение_x000a_(если предусмотрено)" dataDxfId="50"/>
    <tableColumn id="2" xr3:uid="{00000000-0010-0000-4900-000002000000}" name="Caption" dataDxfId="49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A000000}" name="PeriodWW" displayName="PeriodWW" ref="A43:B55" totalsRowShown="0" headerRowDxfId="48" dataDxfId="46" headerRowBorderDxfId="47" tableBorderDxfId="45" totalsRowBorderDxfId="44" headerRowCellStyle="ИХД Текст">
  <autoFilter ref="A43:B55" xr:uid="{00000000-0009-0000-0100-000044000000}"/>
  <tableColumns count="2">
    <tableColumn id="1" xr3:uid="{00000000-0010-0000-4A00-000001000000}" name="Период ввода данных_x000a_(месяц)" dataDxfId="43"/>
    <tableColumn id="2" xr3:uid="{00000000-0010-0000-4A00-000002000000}" name="Caption" dataDxfId="42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7514B1FE-A791-44D0-A23C-0690705134AF}" name="РольВмероприятии" displayName="РольВмероприятии" ref="A61:B66" totalsRowShown="0" dataDxfId="41">
  <autoFilter ref="A61:B66" xr:uid="{7514B1FE-A791-44D0-A23C-0690705134AF}"/>
  <tableColumns count="2">
    <tableColumn id="1" xr3:uid="{DB12354C-E820-4261-8CDB-3C496759D557}" name="Роль в мероприятии" dataDxfId="40"/>
    <tableColumn id="2" xr3:uid="{8C10BD45-22E5-4F1E-8567-960A344C2F8D}" name="Caption" dataDxfId="39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B22BDD67-40EE-488D-A4D5-B0B571489E75}" name="ОтношениеКниуВШЭ" displayName="ОтношениеКниуВШЭ" ref="A69:B72" totalsRowShown="0" dataDxfId="38">
  <autoFilter ref="A69:B72" xr:uid="{B22BDD67-40EE-488D-A4D5-B0B571489E75}"/>
  <tableColumns count="2">
    <tableColumn id="1" xr3:uid="{73452D99-296F-4C51-B3EB-85168638A7A6}" name="ОтношениеКниуВШЭ" dataDxfId="37"/>
    <tableColumn id="2" xr3:uid="{717E7551-F819-4BEF-A5DC-16516D00B7CB}" name="Caption" dataDxfId="36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C7AF7851-5DF2-4074-9861-72584E6B69B1}" name="Подразделения" displayName="Подразделения" ref="IC2:IE1382" totalsRowShown="0">
  <autoFilter ref="IC2:IE1382" xr:uid="{C7AF7851-5DF2-4074-9861-72584E6B69B1}"/>
  <tableColumns count="3">
    <tableColumn id="1" xr3:uid="{58381869-0FEB-44E9-9609-E2359ACC044F}" name="Наименование подразделения"/>
    <tableColumn id="2" xr3:uid="{B58D6583-8C2A-4C54-8DAB-D3C720078847}" name="Вышестоящее подразделение"/>
    <tableColumn id="3" xr3:uid="{B271E440-8967-40C0-8D37-94FE71E31ED1}" name="Подразделения">
      <calculatedColumnFormula>CONCATENATE(IC3," (",ID3,")")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F000000}" name="Country" displayName="Country" ref="AY2:BC245" tableType="queryTable" totalsRowShown="0">
  <autoFilter ref="AY2:BC245" xr:uid="{00000000-0009-0000-0100-000007000000}"/>
  <sortState ref="AY3:BC244">
    <sortCondition ref="BB2"/>
  </sortState>
  <tableColumns count="5">
    <tableColumn id="1" xr3:uid="{00000000-0010-0000-0F00-000001000000}" uniqueName="1" name="CountryId" queryTableFieldId="1"/>
    <tableColumn id="2" xr3:uid="{00000000-0010-0000-0F00-000002000000}" uniqueName="2" name="Code" queryTableFieldId="2"/>
    <tableColumn id="3" xr3:uid="{00000000-0010-0000-0F00-000003000000}" uniqueName="3" name="Name" queryTableFieldId="3"/>
    <tableColumn id="4" xr3:uid="{00000000-0010-0000-0F00-000004000000}" uniqueName="4" name="Caption" queryTableFieldId="4"/>
    <tableColumn id="5" xr3:uid="{00000000-0010-0000-0F00-000005000000}" uniqueName="5" name="AsavSourceKey" queryTableFieldId="5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A839003E-BF46-461C-A3C4-5974C418DECC}" name="Таблица9092" displayName="Таблица9092" ref="A2:AG196" totalsRowShown="0" headerRowDxfId="35" dataDxfId="34" tableBorderDxfId="33">
  <autoFilter ref="A2:AG196" xr:uid="{07A9F27D-863F-46C8-AEE8-D7AB5D691979}"/>
  <tableColumns count="33">
    <tableColumn id="1" xr3:uid="{E334172C-D6D0-46E3-8F68-7C9696198412}" name="Период ввода данных_x000a_(месяц)" dataDxfId="32"/>
    <tableColumn id="2" xr3:uid="{0B456D9D-3131-4DB7-9C18-0C0B8E472B51}" name="Наименование мероприятия" dataDxfId="31"/>
    <tableColumn id="3" xr3:uid="{B3ECBB28-3BB5-4169-BC48-9D3B907A6EA5}" name="Категория мероприятия" dataDxfId="30"/>
    <tableColumn id="4" xr3:uid="{A0FECD87-9665-4F26-8F7A-6C19C39AF451}" name="Тип мероприятия" dataDxfId="29"/>
    <tableColumn id="5" xr3:uid="{7D4F757C-9C71-4374-9AFA-77B28851F4EA}" name="Формат проведения мероприятия" dataDxfId="28"/>
    <tableColumn id="6" xr3:uid="{539ADCB2-F33D-4F0F-B964-C4D4170F1657}" name="Академическое направление мероприятия" dataDxfId="27"/>
    <tableColumn id="7" xr3:uid="{91F7CFDA-24D3-4C07-A503-3F9E4F800531}" name="Кампус организатора мероприятия от НИУ ВШЭ" dataDxfId="26"/>
    <tableColumn id="8" xr3:uid="{76662FBA-6E32-4385-9B09-D3DB8F4547D8}" name="Организатор мероприятия от НИУ ВШЭ" dataDxfId="25"/>
    <tableColumn id="9" xr3:uid="{F0231887-E2FB-4BF8-8BCD-1C283A203418}" name="Наименование организации, соорганизатора мероприятия" dataDxfId="24"/>
    <tableColumn id="10" xr3:uid="{647B7D4A-FE69-429D-9288-EFFD57BC32DB}" name="Соорганизатор мероприятия является партнером НИУ ВШЭ" dataDxfId="23"/>
    <tableColumn id="11" xr3:uid="{DBF6F7E1-FC68-43A0-B052-4DDF403C046C}" name="Дата начала мероприятия (ДД.ММ.ГГГГ)" dataDxfId="22"/>
    <tableColumn id="12" xr3:uid="{F3DCC73E-0D61-4685-9832-B1BD6CDE8F63}" name="Дата окончания мероприятия (ДД.ММ.ГГГГ)" dataDxfId="21"/>
    <tableColumn id="13" xr3:uid="{14AA4135-848C-4FE0-AB4C-6D1D8672820A}" name="ФИО участника _x000a_(русск.)" dataDxfId="20"/>
    <tableColumn id="14" xr3:uid="{B8BFCC81-5072-4A14-9F10-D1BED2985659}" name="Last name (англ.)" dataDxfId="19"/>
    <tableColumn id="15" xr3:uid="{1B56F0BA-7AA3-4EB1-9F11-4165395EC2F1}" name="First name (англ.)" dataDxfId="18"/>
    <tableColumn id="16" xr3:uid="{07800CA3-7217-4C25-9EAA-C61A853D814A}" name="Степень участия в мероприятии" dataDxfId="17"/>
    <tableColumn id="17" xr3:uid="{0F10EE17-8F26-46BE-84B2-A400C422AF8F}" name="Пол" dataDxfId="16"/>
    <tableColumn id="18" xr3:uid="{33C5FAC8-1CD1-4544-A7E4-086D254D9701}" name="Год рождения" dataDxfId="15"/>
    <tableColumn id="19" xr3:uid="{119FF811-4E7F-4330-A8E1-50541CE62335}" name="Ученая степень" dataDxfId="14"/>
    <tableColumn id="20" xr3:uid="{267843C1-3F20-47E9-97EA-B9B3E5617D21}" name="Гражданство" dataDxfId="13"/>
    <tableColumn id="21" xr3:uid="{5B9A0A2F-79F7-4782-B02D-1E5714FD53A2}" name="Представляет НИУ ВШЭ" dataDxfId="12"/>
    <tableColumn id="22" xr3:uid="{15851F36-C57B-4194-B9DC-9ED95FAA3FD9}" name="Наименование организации, _x000a_которую представляет участник" dataDxfId="11"/>
    <tableColumn id="23" xr3:uid="{BF044766-2BFA-4054-99FC-FD95AF3928FA}" name="Страна, где расположена _x000a_организация, которую _x000a_представляет участник" dataDxfId="10"/>
    <tableColumn id="24" xr3:uid="{39003630-89B8-4027-B302-6EEC82F12F11}" name="Тип организации, которую представляет участник" dataDxfId="9"/>
    <tableColumn id="25" xr3:uid="{691AA8FB-8923-4B90-BB30-7B81498E4258}" name="Тип занятости" dataDxfId="8"/>
    <tableColumn id="26" xr3:uid="{61730958-D166-4370-99C3-3B75BF873CE0}" name="Должность _x000a_(для работающих)" dataDxfId="7"/>
    <tableColumn id="27" xr3:uid="{829901C9-F860-4D72-9505-1D77848E02E5}" name="Категория занятости" dataDxfId="6"/>
    <tableColumn id="28" xr3:uid="{806B8F97-0F7A-4F7B-BE89-AA72626D89C1}" name="Уровень получаемого образования_x000a_(для обучающихся в РФ)" dataDxfId="5"/>
    <tableColumn id="29" xr3:uid="{B92A5FFF-334D-42D8-914C-244825E67FCD}" name="Форма обучения_x000a__x000a_(для обучающихся в РФ)" dataDxfId="4"/>
    <tableColumn id="30" xr3:uid="{91580F42-5DD3-47F4-A0E6-3C7B20505D9F}" name="Курс_x000a__x000a_(для обучающихся в РФ)" dataDxfId="3"/>
    <tableColumn id="31" xr3:uid="{18922DEB-0058-4914-98FD-BBD64D2C5E54}" name="Источник финансирования участия в мероприятии" dataDxfId="2"/>
    <tableColumn id="32" xr3:uid="{76821CF2-60FA-41D1-98B4-18EBDD52DC49}" name="Подтверждение участия в мероприятии_x000a_(если предусмотрено)" dataDxfId="1"/>
    <tableColumn id="33" xr3:uid="{BC81C74A-FBEF-46C4-8895-8C5F6778E382}" name="Примечание" dataDxfId="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10000000}" name="Faculty_all" displayName="Faculty_all" ref="BF2:BG48" tableType="queryTable" totalsRowShown="0">
  <autoFilter ref="BF2:BG48" xr:uid="{00000000-0009-0000-0100-000008000000}"/>
  <sortState ref="BF3:BF34">
    <sortCondition ref="BF2:BF32"/>
  </sortState>
  <tableColumns count="2">
    <tableColumn id="1" xr3:uid="{00000000-0010-0000-1000-000001000000}" uniqueName="1" name="Faculty" queryTableFieldId="1"/>
    <tableColumn id="2" xr3:uid="{074D38AE-496A-4E6A-AA0C-2F3BE27E4A4B}" uniqueName="2" name="Столбец1" queryTableFieldId="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1000000}" name="Period" displayName="Period" ref="BI2:BN86" tableType="queryTable" totalsRowShown="0">
  <autoFilter ref="BI2:BN86" xr:uid="{00000000-0009-0000-0100-000009000000}"/>
  <tableColumns count="6">
    <tableColumn id="1" xr3:uid="{00000000-0010-0000-1100-000001000000}" uniqueName="1" name="PeriodId" queryTableFieldId="1"/>
    <tableColumn id="2" xr3:uid="{00000000-0010-0000-1100-000002000000}" uniqueName="2" name="Code" queryTableFieldId="2" dataDxfId="112"/>
    <tableColumn id="3" xr3:uid="{00000000-0010-0000-1100-000003000000}" uniqueName="3" name="Value" queryTableFieldId="3" dataDxfId="111"/>
    <tableColumn id="4" xr3:uid="{00000000-0010-0000-1100-000004000000}" uniqueName="4" name="Caption" queryTableFieldId="4" dataDxfId="110"/>
    <tableColumn id="5" xr3:uid="{00000000-0010-0000-1100-000005000000}" uniqueName="5" name="PeriodStart" queryTableFieldId="5" dataDxfId="109"/>
    <tableColumn id="6" xr3:uid="{00000000-0010-0000-1100-000006000000}" uniqueName="6" name="PeriodEnd" queryTableFieldId="6" dataDxfId="10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0-07-03T10:50:14.96" personId="{A9F1805E-06A0-4083-93D9-073E89671741}" id="{54E94F2C-7C35-4209-8E53-CECB2600D441}" done="1">
    <text>Не допускается писать общие фразы, такие как "участвовал в ...", "Курс лекций", "Поездка в ..." и тому подобное. Только официальное наименование мероприятия без искажений,сокращений (если таковых не предусмотрено).</text>
  </threadedComment>
  <threadedComment ref="I2" personId="{F1EDFD0E-9C64-4921-B3C3-DE97E2160BA2}" id="{A4B78A30-1E23-47E4-BD7B-375AC792D1D8}">
    <text>АЦ:
В случае наличия</text>
  </threadedComment>
  <threadedComment ref="M2" personId="{F1EDFD0E-9C64-4921-B3C3-DE97E2160BA2}" id="{7A9A99B6-1CA4-44E5-BAA3-9209A23253D4}">
    <text>АЦ:
Отчество, в случае наличия</text>
  </threadedComment>
  <threadedComment ref="N2" personId="{F1EDFD0E-9C64-4921-B3C3-DE97E2160BA2}" id="{790BD931-16F2-46EA-8F93-2F1E2D540F07}">
    <text>АЦ:
для иностранных участников</text>
  </threadedComment>
  <threadedComment ref="O2" personId="{F1EDFD0E-9C64-4921-B3C3-DE97E2160BA2}" id="{34FE6ECC-3044-406D-A487-E109CFB1C81B}">
    <text>АЦ:
для иностранных участников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5.xml"/><Relationship Id="rId21" Type="http://schemas.openxmlformats.org/officeDocument/2006/relationships/table" Target="../tables/table20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63" Type="http://schemas.openxmlformats.org/officeDocument/2006/relationships/table" Target="../tables/table62.xml"/><Relationship Id="rId68" Type="http://schemas.openxmlformats.org/officeDocument/2006/relationships/table" Target="../tables/table67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3" Type="http://schemas.openxmlformats.org/officeDocument/2006/relationships/table" Target="../tables/table52.xml"/><Relationship Id="rId58" Type="http://schemas.openxmlformats.org/officeDocument/2006/relationships/table" Target="../tables/table57.xml"/><Relationship Id="rId66" Type="http://schemas.openxmlformats.org/officeDocument/2006/relationships/table" Target="../tables/table65.xml"/><Relationship Id="rId5" Type="http://schemas.openxmlformats.org/officeDocument/2006/relationships/table" Target="../tables/table4.xml"/><Relationship Id="rId61" Type="http://schemas.openxmlformats.org/officeDocument/2006/relationships/table" Target="../tables/table60.xml"/><Relationship Id="rId19" Type="http://schemas.openxmlformats.org/officeDocument/2006/relationships/table" Target="../tables/table1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56" Type="http://schemas.openxmlformats.org/officeDocument/2006/relationships/table" Target="../tables/table55.xml"/><Relationship Id="rId64" Type="http://schemas.openxmlformats.org/officeDocument/2006/relationships/table" Target="../tables/table63.xml"/><Relationship Id="rId69" Type="http://schemas.openxmlformats.org/officeDocument/2006/relationships/table" Target="../tables/table68.xml"/><Relationship Id="rId8" Type="http://schemas.openxmlformats.org/officeDocument/2006/relationships/table" Target="../tables/table7.xml"/><Relationship Id="rId51" Type="http://schemas.openxmlformats.org/officeDocument/2006/relationships/table" Target="../tables/table50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59" Type="http://schemas.openxmlformats.org/officeDocument/2006/relationships/table" Target="../tables/table58.xml"/><Relationship Id="rId67" Type="http://schemas.openxmlformats.org/officeDocument/2006/relationships/table" Target="../tables/table66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Relationship Id="rId54" Type="http://schemas.openxmlformats.org/officeDocument/2006/relationships/table" Target="../tables/table53.xml"/><Relationship Id="rId62" Type="http://schemas.openxmlformats.org/officeDocument/2006/relationships/table" Target="../tables/table61.xml"/><Relationship Id="rId70" Type="http://schemas.openxmlformats.org/officeDocument/2006/relationships/table" Target="../tables/table6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49" Type="http://schemas.openxmlformats.org/officeDocument/2006/relationships/table" Target="../tables/table48.xml"/><Relationship Id="rId57" Type="http://schemas.openxmlformats.org/officeDocument/2006/relationships/table" Target="../tables/table56.xml"/><Relationship Id="rId10" Type="http://schemas.openxmlformats.org/officeDocument/2006/relationships/table" Target="../tables/table9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52" Type="http://schemas.openxmlformats.org/officeDocument/2006/relationships/table" Target="../tables/table51.xml"/><Relationship Id="rId60" Type="http://schemas.openxmlformats.org/officeDocument/2006/relationships/table" Target="../tables/table59.xml"/><Relationship Id="rId65" Type="http://schemas.openxmlformats.org/officeDocument/2006/relationships/table" Target="../tables/table6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9" Type="http://schemas.openxmlformats.org/officeDocument/2006/relationships/table" Target="../tables/table38.xml"/><Relationship Id="rId34" Type="http://schemas.openxmlformats.org/officeDocument/2006/relationships/table" Target="../tables/table33.xml"/><Relationship Id="rId50" Type="http://schemas.openxmlformats.org/officeDocument/2006/relationships/table" Target="../tables/table49.xml"/><Relationship Id="rId55" Type="http://schemas.openxmlformats.org/officeDocument/2006/relationships/table" Target="../tables/table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E1382"/>
  <sheetViews>
    <sheetView topLeftCell="AY1" workbookViewId="0">
      <selection activeCell="BA5" sqref="BA5"/>
    </sheetView>
  </sheetViews>
  <sheetFormatPr defaultRowHeight="15" x14ac:dyDescent="0.25"/>
  <cols>
    <col min="1" max="1" width="49.28515625" customWidth="1"/>
    <col min="2" max="2" width="28.28515625" bestFit="1" customWidth="1"/>
    <col min="4" max="4" width="10.140625" customWidth="1"/>
    <col min="6" max="6" width="18.5703125" customWidth="1"/>
    <col min="7" max="7" width="7.85546875" customWidth="1"/>
    <col min="8" max="8" width="21.7109375" customWidth="1"/>
    <col min="9" max="9" width="28" bestFit="1" customWidth="1"/>
    <col min="10" max="10" width="7.7109375" customWidth="1"/>
    <col min="11" max="11" width="14.5703125" customWidth="1"/>
    <col min="12" max="12" width="7.85546875" customWidth="1"/>
    <col min="13" max="14" width="13.5703125" customWidth="1"/>
    <col min="16" max="16" width="27.5703125" customWidth="1"/>
    <col min="17" max="17" width="7.85546875" customWidth="1"/>
    <col min="18" max="19" width="10.85546875" customWidth="1"/>
    <col min="21" max="21" width="26.28515625" customWidth="1"/>
    <col min="22" max="22" width="7.85546875" customWidth="1"/>
    <col min="23" max="24" width="43.5703125" customWidth="1"/>
    <col min="25" max="25" width="13.7109375" customWidth="1"/>
    <col min="27" max="27" width="12" customWidth="1"/>
    <col min="28" max="28" width="7.85546875" customWidth="1"/>
    <col min="29" max="30" width="17.85546875" customWidth="1"/>
    <col min="31" max="31" width="20.28515625" customWidth="1"/>
    <col min="33" max="33" width="17.85546875" customWidth="1"/>
    <col min="34" max="34" width="7.85546875" customWidth="1"/>
    <col min="35" max="36" width="81.140625" customWidth="1"/>
    <col min="37" max="37" width="11.85546875" customWidth="1"/>
    <col min="38" max="38" width="7.42578125" customWidth="1"/>
    <col min="39" max="39" width="7.85546875" customWidth="1"/>
    <col min="40" max="40" width="10.7109375" customWidth="1"/>
    <col min="41" max="41" width="7.85546875" customWidth="1"/>
    <col min="42" max="42" width="8.42578125" customWidth="1"/>
    <col min="43" max="43" width="10.140625" customWidth="1"/>
    <col min="45" max="45" width="41.28515625" customWidth="1"/>
    <col min="46" max="46" width="7.85546875" customWidth="1"/>
    <col min="47" max="48" width="20.5703125" customWidth="1"/>
    <col min="49" max="49" width="12.5703125" customWidth="1"/>
    <col min="51" max="51" width="12" customWidth="1"/>
    <col min="52" max="52" width="7.85546875" customWidth="1"/>
    <col min="53" max="54" width="63.140625" customWidth="1"/>
    <col min="55" max="55" width="16.85546875" customWidth="1"/>
    <col min="56" max="56" width="20.5703125" customWidth="1"/>
    <col min="57" max="57" width="7.7109375" customWidth="1"/>
    <col min="58" max="58" width="64.42578125" customWidth="1"/>
    <col min="59" max="59" width="53.140625" customWidth="1"/>
    <col min="60" max="60" width="11.85546875" customWidth="1"/>
    <col min="61" max="61" width="10.85546875" customWidth="1"/>
    <col min="62" max="62" width="10.140625" style="2" customWidth="1"/>
    <col min="63" max="64" width="10.28515625" customWidth="1"/>
    <col min="65" max="65" width="13.28515625" customWidth="1"/>
    <col min="66" max="66" width="12.42578125" customWidth="1"/>
    <col min="67" max="67" width="12.140625" customWidth="1"/>
    <col min="69" max="69" width="20.85546875" customWidth="1"/>
    <col min="70" max="70" width="7.85546875" customWidth="1"/>
    <col min="71" max="72" width="22.85546875" customWidth="1"/>
    <col min="75" max="75" width="19.85546875" customWidth="1"/>
    <col min="76" max="76" width="7.85546875" customWidth="1"/>
    <col min="77" max="78" width="19" customWidth="1"/>
    <col min="80" max="80" width="31.5703125" customWidth="1"/>
    <col min="81" max="81" width="7.85546875" customWidth="1"/>
    <col min="82" max="83" width="16.85546875" customWidth="1"/>
    <col min="84" max="84" width="12.28515625" customWidth="1"/>
    <col min="86" max="86" width="38.42578125" customWidth="1"/>
    <col min="87" max="87" width="7.85546875" customWidth="1"/>
    <col min="88" max="88" width="81.140625" bestFit="1" customWidth="1"/>
    <col min="89" max="89" width="81.140625" customWidth="1"/>
    <col min="92" max="92" width="23.28515625" customWidth="1"/>
    <col min="93" max="93" width="7.85546875" customWidth="1"/>
    <col min="94" max="95" width="60.42578125" customWidth="1"/>
    <col min="98" max="98" width="25.140625" customWidth="1"/>
    <col min="99" max="99" width="7.85546875" customWidth="1"/>
    <col min="100" max="102" width="42.28515625" customWidth="1"/>
    <col min="103" max="103" width="7.85546875" customWidth="1"/>
    <col min="104" max="105" width="53.140625" customWidth="1"/>
    <col min="106" max="106" width="23.140625" customWidth="1"/>
    <col min="107" max="107" width="7.85546875" customWidth="1"/>
    <col min="108" max="109" width="15" customWidth="1"/>
    <col min="111" max="111" width="17.7109375" customWidth="1"/>
    <col min="112" max="112" width="7.85546875" customWidth="1"/>
    <col min="113" max="114" width="19.28515625" customWidth="1"/>
    <col min="117" max="117" width="10.28515625" customWidth="1"/>
    <col min="118" max="118" width="13.28515625" customWidth="1"/>
    <col min="119" max="119" width="12.42578125" customWidth="1"/>
    <col min="120" max="120" width="18.7109375" style="5" customWidth="1"/>
    <col min="121" max="121" width="10.42578125" customWidth="1"/>
    <col min="122" max="122" width="19.85546875" customWidth="1"/>
    <col min="125" max="125" width="43.28515625" customWidth="1"/>
    <col min="126" max="126" width="7.85546875" customWidth="1"/>
    <col min="127" max="127" width="20.140625" customWidth="1"/>
    <col min="128" max="128" width="7.85546875" customWidth="1"/>
    <col min="129" max="129" width="18.140625" customWidth="1"/>
    <col min="130" max="131" width="60.7109375" customWidth="1"/>
    <col min="133" max="133" width="18.28515625" customWidth="1"/>
    <col min="134" max="134" width="7.85546875" customWidth="1"/>
    <col min="135" max="136" width="24.42578125" customWidth="1"/>
    <col min="138" max="138" width="29.28515625" customWidth="1"/>
    <col min="139" max="139" width="7.85546875" customWidth="1"/>
    <col min="140" max="141" width="12.28515625" customWidth="1"/>
    <col min="143" max="143" width="29.5703125" customWidth="1"/>
    <col min="144" max="144" width="7.85546875" customWidth="1"/>
    <col min="145" max="146" width="15.28515625" customWidth="1"/>
    <col min="148" max="148" width="52" customWidth="1"/>
    <col min="149" max="149" width="18.85546875" customWidth="1"/>
    <col min="150" max="150" width="7.85546875" customWidth="1"/>
    <col min="153" max="153" width="31.140625" customWidth="1"/>
    <col min="154" max="154" width="7.85546875" customWidth="1"/>
    <col min="155" max="156" width="20.5703125" customWidth="1"/>
    <col min="159" max="159" width="28" customWidth="1"/>
    <col min="160" max="160" width="10.140625" customWidth="1"/>
    <col min="161" max="162" width="56.28515625" customWidth="1"/>
    <col min="164" max="164" width="81.140625" customWidth="1"/>
    <col min="165" max="165" width="28.5703125" customWidth="1"/>
    <col min="166" max="166" width="25.28515625" customWidth="1"/>
    <col min="167" max="167" width="7.85546875" customWidth="1"/>
    <col min="168" max="168" width="81.140625" customWidth="1"/>
    <col min="169" max="169" width="21.28515625" customWidth="1"/>
    <col min="170" max="170" width="23.140625" customWidth="1"/>
    <col min="171" max="171" width="7.85546875" customWidth="1"/>
    <col min="172" max="173" width="35.140625" customWidth="1"/>
    <col min="176" max="176" width="12.42578125" customWidth="1"/>
    <col min="184" max="184" width="52" customWidth="1"/>
    <col min="185" max="185" width="18.85546875" customWidth="1"/>
    <col min="186" max="186" width="7.85546875" customWidth="1"/>
    <col min="189" max="189" width="22.28515625" customWidth="1"/>
    <col min="190" max="190" width="7.85546875" customWidth="1"/>
    <col min="191" max="192" width="35.140625" customWidth="1"/>
    <col min="195" max="195" width="30.28515625" customWidth="1"/>
    <col min="196" max="196" width="7.85546875" customWidth="1"/>
    <col min="197" max="198" width="27.140625" customWidth="1"/>
    <col min="200" max="200" width="28.7109375" customWidth="1"/>
    <col min="201" max="201" width="7.85546875" customWidth="1"/>
    <col min="202" max="203" width="15.42578125" customWidth="1"/>
    <col min="205" max="205" width="20.42578125" customWidth="1"/>
    <col min="206" max="206" width="7.85546875" customWidth="1"/>
    <col min="207" max="208" width="11.7109375" customWidth="1"/>
    <col min="210" max="210" width="24.85546875" customWidth="1"/>
    <col min="211" max="211" width="7.85546875" customWidth="1"/>
    <col min="212" max="213" width="15.42578125" customWidth="1"/>
    <col min="215" max="215" width="7.7109375" customWidth="1"/>
    <col min="216" max="216" width="35.7109375" customWidth="1"/>
    <col min="217" max="217" width="18.85546875" customWidth="1"/>
    <col min="218" max="218" width="7.85546875" customWidth="1"/>
    <col min="221" max="221" width="23" customWidth="1"/>
    <col min="222" max="222" width="7.85546875" customWidth="1"/>
    <col min="223" max="224" width="46.5703125" customWidth="1"/>
    <col min="226" max="226" width="22.140625" customWidth="1"/>
    <col min="227" max="227" width="7.85546875" customWidth="1"/>
    <col min="228" max="229" width="46.5703125" customWidth="1"/>
    <col min="231" max="231" width="26.42578125" customWidth="1"/>
    <col min="232" max="232" width="7.85546875" customWidth="1"/>
    <col min="233" max="234" width="20.5703125" customWidth="1"/>
    <col min="237" max="238" width="35.42578125" style="55" customWidth="1"/>
    <col min="239" max="239" width="11.140625" customWidth="1"/>
  </cols>
  <sheetData>
    <row r="1" spans="1:239" x14ac:dyDescent="0.25">
      <c r="A1" s="1" t="s">
        <v>10</v>
      </c>
      <c r="B1" s="1"/>
      <c r="C1" s="1"/>
      <c r="D1" s="1"/>
      <c r="F1" t="s">
        <v>1529</v>
      </c>
      <c r="K1" t="s">
        <v>1528</v>
      </c>
      <c r="P1" t="s">
        <v>1527</v>
      </c>
      <c r="U1" t="s">
        <v>1526</v>
      </c>
      <c r="AA1" s="1" t="s">
        <v>1525</v>
      </c>
      <c r="AB1" s="1"/>
      <c r="AC1" s="1"/>
      <c r="AD1" s="1"/>
      <c r="AG1" t="s">
        <v>1524</v>
      </c>
      <c r="AN1" t="s">
        <v>1523</v>
      </c>
      <c r="AS1" t="s">
        <v>1297</v>
      </c>
      <c r="AY1" s="1" t="s">
        <v>1522</v>
      </c>
      <c r="AZ1" s="1"/>
      <c r="BA1" s="1"/>
      <c r="BB1" s="1"/>
      <c r="BC1" s="1"/>
      <c r="BF1" s="1" t="s">
        <v>1521</v>
      </c>
      <c r="BI1" t="s">
        <v>1520</v>
      </c>
      <c r="BQ1" t="s">
        <v>1519</v>
      </c>
      <c r="BW1" s="1" t="s">
        <v>11</v>
      </c>
      <c r="BX1" s="1"/>
      <c r="BY1" s="1"/>
      <c r="BZ1" s="1"/>
      <c r="CB1" t="s">
        <v>1518</v>
      </c>
      <c r="CN1" s="1" t="s">
        <v>1517</v>
      </c>
      <c r="CO1" s="1" t="s">
        <v>1516</v>
      </c>
      <c r="CP1" s="1"/>
      <c r="CQ1" s="1"/>
      <c r="CT1" t="s">
        <v>1515</v>
      </c>
      <c r="DG1" s="84" t="s">
        <v>1514</v>
      </c>
      <c r="DH1" s="84"/>
      <c r="DX1" s="1"/>
      <c r="DY1" s="1" t="s">
        <v>1513</v>
      </c>
      <c r="GB1" t="s">
        <v>1512</v>
      </c>
    </row>
    <row r="2" spans="1:239" x14ac:dyDescent="0.25">
      <c r="A2" t="s">
        <v>1511</v>
      </c>
      <c r="B2" t="s">
        <v>985</v>
      </c>
      <c r="C2" t="s">
        <v>984</v>
      </c>
      <c r="D2" t="s">
        <v>983</v>
      </c>
      <c r="F2" t="s">
        <v>1510</v>
      </c>
      <c r="G2" t="s">
        <v>985</v>
      </c>
      <c r="H2" t="s">
        <v>984</v>
      </c>
      <c r="I2" t="s">
        <v>983</v>
      </c>
      <c r="K2" t="s">
        <v>1509</v>
      </c>
      <c r="L2" t="s">
        <v>985</v>
      </c>
      <c r="M2" t="s">
        <v>984</v>
      </c>
      <c r="N2" t="s">
        <v>983</v>
      </c>
      <c r="P2" t="s">
        <v>1508</v>
      </c>
      <c r="Q2" t="s">
        <v>985</v>
      </c>
      <c r="R2" t="s">
        <v>984</v>
      </c>
      <c r="S2" t="s">
        <v>983</v>
      </c>
      <c r="U2" t="s">
        <v>1507</v>
      </c>
      <c r="V2" t="s">
        <v>985</v>
      </c>
      <c r="W2" t="s">
        <v>984</v>
      </c>
      <c r="X2" t="s">
        <v>983</v>
      </c>
      <c r="AA2" t="s">
        <v>1506</v>
      </c>
      <c r="AB2" t="s">
        <v>985</v>
      </c>
      <c r="AC2" t="s">
        <v>984</v>
      </c>
      <c r="AD2" t="s">
        <v>983</v>
      </c>
      <c r="AG2" t="s">
        <v>1505</v>
      </c>
      <c r="AH2" t="s">
        <v>985</v>
      </c>
      <c r="AI2" t="s">
        <v>984</v>
      </c>
      <c r="AJ2" t="s">
        <v>983</v>
      </c>
      <c r="AN2" t="s">
        <v>1504</v>
      </c>
      <c r="AO2" t="s">
        <v>985</v>
      </c>
      <c r="AP2" t="s">
        <v>984</v>
      </c>
      <c r="AQ2" t="s">
        <v>983</v>
      </c>
      <c r="AS2" t="s">
        <v>1503</v>
      </c>
      <c r="AT2" t="s">
        <v>985</v>
      </c>
      <c r="AU2" t="s">
        <v>984</v>
      </c>
      <c r="AV2" t="s">
        <v>983</v>
      </c>
      <c r="AY2" t="s">
        <v>1502</v>
      </c>
      <c r="AZ2" t="s">
        <v>985</v>
      </c>
      <c r="BA2" t="s">
        <v>1501</v>
      </c>
      <c r="BB2" t="s">
        <v>983</v>
      </c>
      <c r="BC2" t="s">
        <v>1500</v>
      </c>
      <c r="BF2" t="s">
        <v>1499</v>
      </c>
      <c r="BG2" t="s">
        <v>1531</v>
      </c>
      <c r="BI2" t="s">
        <v>1498</v>
      </c>
      <c r="BJ2" s="2" t="s">
        <v>985</v>
      </c>
      <c r="BK2" t="s">
        <v>984</v>
      </c>
      <c r="BL2" t="s">
        <v>983</v>
      </c>
      <c r="BM2" t="s">
        <v>1489</v>
      </c>
      <c r="BN2" t="s">
        <v>1488</v>
      </c>
      <c r="BQ2" t="s">
        <v>1497</v>
      </c>
      <c r="BR2" t="s">
        <v>985</v>
      </c>
      <c r="BS2" t="s">
        <v>984</v>
      </c>
      <c r="BT2" t="s">
        <v>983</v>
      </c>
      <c r="BW2" t="s">
        <v>1496</v>
      </c>
      <c r="BX2" t="s">
        <v>985</v>
      </c>
      <c r="BY2" t="s">
        <v>984</v>
      </c>
      <c r="BZ2" t="s">
        <v>983</v>
      </c>
      <c r="CB2" t="s">
        <v>1495</v>
      </c>
      <c r="CC2" t="s">
        <v>985</v>
      </c>
      <c r="CD2" t="s">
        <v>984</v>
      </c>
      <c r="CE2" t="s">
        <v>983</v>
      </c>
      <c r="CH2" t="s">
        <v>1494</v>
      </c>
      <c r="CI2" t="s">
        <v>985</v>
      </c>
      <c r="CJ2" t="s">
        <v>984</v>
      </c>
      <c r="CK2" t="s">
        <v>983</v>
      </c>
      <c r="CN2" t="s">
        <v>1493</v>
      </c>
      <c r="CO2" t="s">
        <v>985</v>
      </c>
      <c r="CP2" t="s">
        <v>984</v>
      </c>
      <c r="CQ2" t="s">
        <v>983</v>
      </c>
      <c r="CT2" t="s">
        <v>1492</v>
      </c>
      <c r="CU2" t="s">
        <v>985</v>
      </c>
      <c r="CV2" t="s">
        <v>984</v>
      </c>
      <c r="CW2" t="s">
        <v>983</v>
      </c>
      <c r="DB2" t="s">
        <v>1491</v>
      </c>
      <c r="DC2" t="s">
        <v>985</v>
      </c>
      <c r="DD2" t="s">
        <v>984</v>
      </c>
      <c r="DE2" t="s">
        <v>983</v>
      </c>
      <c r="DG2" t="s">
        <v>1490</v>
      </c>
      <c r="DH2" t="s">
        <v>985</v>
      </c>
      <c r="DI2" t="s">
        <v>984</v>
      </c>
      <c r="DJ2" t="s">
        <v>983</v>
      </c>
      <c r="DM2" t="s">
        <v>983</v>
      </c>
      <c r="DN2" t="s">
        <v>1489</v>
      </c>
      <c r="DO2" t="s">
        <v>1488</v>
      </c>
      <c r="DP2" s="5" t="s">
        <v>1487</v>
      </c>
      <c r="DU2" t="s">
        <v>983</v>
      </c>
      <c r="DV2" t="s">
        <v>985</v>
      </c>
      <c r="DX2" t="s">
        <v>985</v>
      </c>
      <c r="DY2" t="s">
        <v>983</v>
      </c>
      <c r="IC2" s="21" t="s">
        <v>1532</v>
      </c>
      <c r="ID2" s="21" t="s">
        <v>1533</v>
      </c>
      <c r="IE2" t="s">
        <v>2941</v>
      </c>
    </row>
    <row r="3" spans="1:239" x14ac:dyDescent="0.25">
      <c r="A3">
        <v>1</v>
      </c>
      <c r="B3" t="s">
        <v>819</v>
      </c>
      <c r="C3" t="s">
        <v>24</v>
      </c>
      <c r="D3" t="s">
        <v>24</v>
      </c>
      <c r="F3">
        <v>1</v>
      </c>
      <c r="G3" t="s">
        <v>819</v>
      </c>
      <c r="H3" t="s">
        <v>1486</v>
      </c>
      <c r="I3" t="s">
        <v>1486</v>
      </c>
      <c r="K3">
        <v>1</v>
      </c>
      <c r="L3" t="s">
        <v>819</v>
      </c>
      <c r="M3" t="s">
        <v>48</v>
      </c>
      <c r="N3" t="s">
        <v>48</v>
      </c>
      <c r="P3">
        <v>1</v>
      </c>
      <c r="Q3" t="s">
        <v>819</v>
      </c>
      <c r="R3" t="s">
        <v>1328</v>
      </c>
      <c r="S3">
        <v>1</v>
      </c>
      <c r="U3">
        <v>1</v>
      </c>
      <c r="V3" t="s">
        <v>819</v>
      </c>
      <c r="W3" t="s">
        <v>1485</v>
      </c>
      <c r="X3" t="s">
        <v>1485</v>
      </c>
      <c r="AA3">
        <v>1</v>
      </c>
      <c r="AB3" t="s">
        <v>819</v>
      </c>
      <c r="AC3" t="s">
        <v>17</v>
      </c>
      <c r="AD3" t="s">
        <v>17</v>
      </c>
      <c r="AG3">
        <v>1</v>
      </c>
      <c r="AH3" t="s">
        <v>819</v>
      </c>
      <c r="AI3" t="s">
        <v>1484</v>
      </c>
      <c r="AJ3" t="s">
        <v>1484</v>
      </c>
      <c r="AN3">
        <v>1</v>
      </c>
      <c r="AO3" t="s">
        <v>819</v>
      </c>
      <c r="AP3" t="s">
        <v>1483</v>
      </c>
      <c r="AQ3" t="s">
        <v>1483</v>
      </c>
      <c r="AS3">
        <v>1</v>
      </c>
      <c r="AT3" t="s">
        <v>819</v>
      </c>
      <c r="AU3" t="s">
        <v>976</v>
      </c>
      <c r="AV3" t="s">
        <v>976</v>
      </c>
      <c r="AY3">
        <v>1</v>
      </c>
      <c r="AZ3" t="s">
        <v>1482</v>
      </c>
      <c r="BA3" t="s">
        <v>1481</v>
      </c>
      <c r="BB3" t="s">
        <v>1481</v>
      </c>
      <c r="BC3">
        <v>24493</v>
      </c>
      <c r="BE3" s="53"/>
      <c r="BF3" s="59" t="s">
        <v>2944</v>
      </c>
      <c r="BG3" s="59" t="s">
        <v>2528</v>
      </c>
      <c r="BI3">
        <v>1</v>
      </c>
      <c r="BJ3" s="2" t="s">
        <v>819</v>
      </c>
      <c r="BK3" s="7" t="s">
        <v>1475</v>
      </c>
      <c r="BL3" s="7" t="s">
        <v>1475</v>
      </c>
      <c r="BM3" s="7" t="s">
        <v>1029</v>
      </c>
      <c r="BN3" s="7" t="s">
        <v>1028</v>
      </c>
      <c r="BQ3">
        <v>1</v>
      </c>
      <c r="BR3" t="s">
        <v>819</v>
      </c>
      <c r="BS3" t="s">
        <v>1480</v>
      </c>
      <c r="BT3" t="s">
        <v>1480</v>
      </c>
      <c r="BW3">
        <v>4</v>
      </c>
      <c r="BX3" t="s">
        <v>819</v>
      </c>
      <c r="BY3" t="s">
        <v>62</v>
      </c>
      <c r="BZ3" t="s">
        <v>62</v>
      </c>
      <c r="CB3">
        <v>6</v>
      </c>
      <c r="CC3" t="s">
        <v>819</v>
      </c>
      <c r="CD3" t="s">
        <v>839</v>
      </c>
      <c r="CE3" t="s">
        <v>839</v>
      </c>
      <c r="CH3">
        <v>1</v>
      </c>
      <c r="CI3" t="s">
        <v>819</v>
      </c>
      <c r="CJ3" t="s">
        <v>1479</v>
      </c>
      <c r="CK3" t="s">
        <v>1479</v>
      </c>
      <c r="CN3">
        <v>1</v>
      </c>
      <c r="CO3" t="s">
        <v>819</v>
      </c>
      <c r="CP3" t="s">
        <v>67</v>
      </c>
      <c r="CQ3" t="s">
        <v>67</v>
      </c>
      <c r="CT3">
        <v>1</v>
      </c>
      <c r="CU3" t="s">
        <v>819</v>
      </c>
      <c r="CV3" t="s">
        <v>1478</v>
      </c>
      <c r="CW3" t="s">
        <v>1478</v>
      </c>
      <c r="DB3">
        <v>1</v>
      </c>
      <c r="DC3" t="s">
        <v>819</v>
      </c>
      <c r="DD3" t="s">
        <v>1477</v>
      </c>
      <c r="DE3" t="s">
        <v>1477</v>
      </c>
      <c r="DG3">
        <v>1</v>
      </c>
      <c r="DH3" t="s">
        <v>819</v>
      </c>
      <c r="DI3" t="s">
        <v>1476</v>
      </c>
      <c r="DJ3" t="s">
        <v>1476</v>
      </c>
      <c r="DM3" t="s">
        <v>1475</v>
      </c>
      <c r="DN3" s="6" t="s">
        <v>1029</v>
      </c>
      <c r="DO3" s="6" t="s">
        <v>1028</v>
      </c>
      <c r="DP3" s="5" t="s">
        <v>20</v>
      </c>
      <c r="DU3" t="s">
        <v>1474</v>
      </c>
      <c r="DV3" t="s">
        <v>819</v>
      </c>
      <c r="DX3" t="s">
        <v>1031</v>
      </c>
      <c r="DY3" t="s">
        <v>1473</v>
      </c>
      <c r="GB3" t="s">
        <v>1450</v>
      </c>
      <c r="GC3">
        <f>COLUMN(StaffPIMMobilityType[Caption])</f>
        <v>184</v>
      </c>
      <c r="HH3" t="s">
        <v>1450</v>
      </c>
      <c r="HI3">
        <f>COLUMN(StudMobilityType[Caption])</f>
        <v>216</v>
      </c>
      <c r="IC3" s="55" t="s">
        <v>1907</v>
      </c>
      <c r="ID3" s="55" t="s">
        <v>1535</v>
      </c>
      <c r="IE3" t="str">
        <f>CONCATENATE(IC3," (",ID3,")")</f>
        <v>Управление делами (Административно-управленческие подразделения)</v>
      </c>
    </row>
    <row r="4" spans="1:239" x14ac:dyDescent="0.25">
      <c r="A4">
        <v>2</v>
      </c>
      <c r="B4" t="s">
        <v>794</v>
      </c>
      <c r="C4" t="s">
        <v>18</v>
      </c>
      <c r="D4" t="s">
        <v>18</v>
      </c>
      <c r="F4">
        <v>2</v>
      </c>
      <c r="G4" t="s">
        <v>794</v>
      </c>
      <c r="H4" t="s">
        <v>1472</v>
      </c>
      <c r="I4" t="s">
        <v>1472</v>
      </c>
      <c r="K4">
        <v>3</v>
      </c>
      <c r="L4" t="s">
        <v>794</v>
      </c>
      <c r="M4" t="s">
        <v>49</v>
      </c>
      <c r="N4" t="s">
        <v>49</v>
      </c>
      <c r="P4">
        <v>2</v>
      </c>
      <c r="Q4" t="s">
        <v>794</v>
      </c>
      <c r="R4" t="s">
        <v>1315</v>
      </c>
      <c r="S4">
        <v>2</v>
      </c>
      <c r="U4">
        <v>4</v>
      </c>
      <c r="V4" t="s">
        <v>794</v>
      </c>
      <c r="W4" t="s">
        <v>1471</v>
      </c>
      <c r="X4" t="s">
        <v>1471</v>
      </c>
      <c r="AA4">
        <v>2</v>
      </c>
      <c r="AB4" t="s">
        <v>794</v>
      </c>
      <c r="AC4" t="s">
        <v>31</v>
      </c>
      <c r="AD4" t="s">
        <v>31</v>
      </c>
      <c r="AG4">
        <v>2</v>
      </c>
      <c r="AH4" t="s">
        <v>794</v>
      </c>
      <c r="AI4" t="s">
        <v>1470</v>
      </c>
      <c r="AJ4" t="s">
        <v>1470</v>
      </c>
      <c r="AN4">
        <v>2</v>
      </c>
      <c r="AO4" t="s">
        <v>794</v>
      </c>
      <c r="AP4" t="s">
        <v>1469</v>
      </c>
      <c r="AQ4" t="s">
        <v>1469</v>
      </c>
      <c r="AS4">
        <v>2</v>
      </c>
      <c r="AT4" t="s">
        <v>794</v>
      </c>
      <c r="AU4" t="s">
        <v>969</v>
      </c>
      <c r="AV4" t="s">
        <v>969</v>
      </c>
      <c r="AY4">
        <v>2</v>
      </c>
      <c r="AZ4" t="s">
        <v>1468</v>
      </c>
      <c r="BA4" t="s">
        <v>1467</v>
      </c>
      <c r="BB4" t="s">
        <v>1467</v>
      </c>
      <c r="BC4">
        <v>3723325</v>
      </c>
      <c r="BE4" s="53"/>
      <c r="BF4" s="56" t="s">
        <v>1194</v>
      </c>
      <c r="BG4" t="str">
        <f>RIGHT(Faculty_all[[#This Row],[Faculty]],LEN(Faculty_all[[#This Row],[Faculty]])-3)</f>
        <v>Факультет экономических наук</v>
      </c>
      <c r="BI4">
        <v>2</v>
      </c>
      <c r="BJ4" s="2" t="s">
        <v>794</v>
      </c>
      <c r="BK4" s="7" t="s">
        <v>1461</v>
      </c>
      <c r="BL4" s="7" t="s">
        <v>1461</v>
      </c>
      <c r="BM4" s="7" t="s">
        <v>1029</v>
      </c>
      <c r="BN4" s="7" t="s">
        <v>1028</v>
      </c>
      <c r="BQ4">
        <v>3</v>
      </c>
      <c r="BR4" t="s">
        <v>689</v>
      </c>
      <c r="BS4" t="s">
        <v>1466</v>
      </c>
      <c r="BT4" t="s">
        <v>1466</v>
      </c>
      <c r="BW4">
        <v>2</v>
      </c>
      <c r="BX4" t="s">
        <v>794</v>
      </c>
      <c r="BY4" t="s">
        <v>63</v>
      </c>
      <c r="BZ4" t="s">
        <v>63</v>
      </c>
      <c r="CB4">
        <v>7</v>
      </c>
      <c r="CC4" t="s">
        <v>794</v>
      </c>
      <c r="CD4" t="s">
        <v>637</v>
      </c>
      <c r="CE4" t="s">
        <v>637</v>
      </c>
      <c r="CH4">
        <v>2</v>
      </c>
      <c r="CI4" t="s">
        <v>794</v>
      </c>
      <c r="CJ4" t="s">
        <v>1465</v>
      </c>
      <c r="CK4" t="s">
        <v>1465</v>
      </c>
      <c r="CN4">
        <v>2</v>
      </c>
      <c r="CO4" t="s">
        <v>794</v>
      </c>
      <c r="CP4" t="s">
        <v>68</v>
      </c>
      <c r="CQ4" t="s">
        <v>68</v>
      </c>
      <c r="CT4">
        <v>2</v>
      </c>
      <c r="CU4" t="s">
        <v>794</v>
      </c>
      <c r="CV4" t="s">
        <v>1464</v>
      </c>
      <c r="CW4" t="s">
        <v>1464</v>
      </c>
      <c r="DB4">
        <v>2</v>
      </c>
      <c r="DC4" t="s">
        <v>794</v>
      </c>
      <c r="DD4" t="s">
        <v>1463</v>
      </c>
      <c r="DE4" t="s">
        <v>1463</v>
      </c>
      <c r="DG4">
        <v>2</v>
      </c>
      <c r="DH4" t="s">
        <v>794</v>
      </c>
      <c r="DI4" t="s">
        <v>1462</v>
      </c>
      <c r="DJ4" t="s">
        <v>1462</v>
      </c>
      <c r="DM4" t="s">
        <v>1461</v>
      </c>
      <c r="DN4" s="6" t="s">
        <v>1029</v>
      </c>
      <c r="DO4" s="6" t="s">
        <v>1028</v>
      </c>
      <c r="DP4" s="5" t="s">
        <v>26</v>
      </c>
      <c r="DU4" t="s">
        <v>1460</v>
      </c>
      <c r="DV4" t="s">
        <v>794</v>
      </c>
      <c r="GB4" t="s">
        <v>1440</v>
      </c>
      <c r="GC4">
        <f>ROW(StaffPIMMobilityType[])</f>
        <v>7</v>
      </c>
      <c r="HH4" t="s">
        <v>1440</v>
      </c>
      <c r="HI4">
        <f>ROW(StudMobilityType[])</f>
        <v>7</v>
      </c>
      <c r="IC4" s="55" t="s">
        <v>2108</v>
      </c>
      <c r="ID4" s="55" t="s">
        <v>1907</v>
      </c>
      <c r="IE4" s="55" t="str">
        <f t="shared" ref="IE4:IE67" si="0">CONCATENATE(IC4," (",ID4,")")</f>
        <v>отдел управления документами (Управление делами)</v>
      </c>
    </row>
    <row r="5" spans="1:239" x14ac:dyDescent="0.25">
      <c r="F5">
        <v>3</v>
      </c>
      <c r="G5" t="s">
        <v>689</v>
      </c>
      <c r="H5" t="s">
        <v>1459</v>
      </c>
      <c r="I5" t="s">
        <v>1459</v>
      </c>
      <c r="K5">
        <v>2</v>
      </c>
      <c r="L5" t="s">
        <v>689</v>
      </c>
      <c r="M5" t="s">
        <v>50</v>
      </c>
      <c r="N5" t="s">
        <v>50</v>
      </c>
      <c r="P5">
        <v>3</v>
      </c>
      <c r="Q5" t="s">
        <v>689</v>
      </c>
      <c r="R5" t="s">
        <v>1300</v>
      </c>
      <c r="S5" s="10">
        <v>3</v>
      </c>
      <c r="AA5">
        <v>3</v>
      </c>
      <c r="AB5" t="s">
        <v>689</v>
      </c>
      <c r="AC5" t="s">
        <v>23</v>
      </c>
      <c r="AD5" t="s">
        <v>23</v>
      </c>
      <c r="AG5">
        <v>3</v>
      </c>
      <c r="AH5" t="s">
        <v>689</v>
      </c>
      <c r="AI5" t="s">
        <v>1458</v>
      </c>
      <c r="AJ5" t="s">
        <v>1458</v>
      </c>
      <c r="AS5">
        <v>4</v>
      </c>
      <c r="AT5" t="s">
        <v>689</v>
      </c>
      <c r="AU5" t="s">
        <v>956</v>
      </c>
      <c r="AV5" t="s">
        <v>956</v>
      </c>
      <c r="AY5">
        <v>3</v>
      </c>
      <c r="AZ5" t="s">
        <v>1457</v>
      </c>
      <c r="BA5" t="s">
        <v>120</v>
      </c>
      <c r="BB5" t="s">
        <v>120</v>
      </c>
      <c r="BC5">
        <v>2698729</v>
      </c>
      <c r="BE5" s="53"/>
      <c r="BF5" s="56" t="s">
        <v>1183</v>
      </c>
      <c r="BG5" s="55" t="str">
        <f>RIGHT(Faculty_all[[#This Row],[Faculty]],LEN(Faculty_all[[#This Row],[Faculty]])-3)</f>
        <v>Факультет права</v>
      </c>
      <c r="BI5">
        <v>3</v>
      </c>
      <c r="BJ5" s="2" t="s">
        <v>689</v>
      </c>
      <c r="BK5" s="7" t="s">
        <v>1452</v>
      </c>
      <c r="BL5" s="7" t="s">
        <v>1452</v>
      </c>
      <c r="BM5" s="7" t="s">
        <v>1029</v>
      </c>
      <c r="BN5" s="7" t="s">
        <v>1028</v>
      </c>
      <c r="BQ5">
        <v>4</v>
      </c>
      <c r="BR5" t="s">
        <v>794</v>
      </c>
      <c r="BS5" t="s">
        <v>1456</v>
      </c>
      <c r="BT5" t="s">
        <v>1456</v>
      </c>
      <c r="BW5">
        <v>3</v>
      </c>
      <c r="BX5" t="s">
        <v>689</v>
      </c>
      <c r="BY5" t="s">
        <v>112</v>
      </c>
      <c r="BZ5" t="s">
        <v>112</v>
      </c>
      <c r="CB5">
        <v>8</v>
      </c>
      <c r="CC5" t="s">
        <v>689</v>
      </c>
      <c r="CD5" t="s">
        <v>188</v>
      </c>
      <c r="CE5" t="s">
        <v>188</v>
      </c>
      <c r="CH5">
        <v>3</v>
      </c>
      <c r="CI5" t="s">
        <v>689</v>
      </c>
      <c r="CJ5" t="s">
        <v>1455</v>
      </c>
      <c r="CK5" t="s">
        <v>1455</v>
      </c>
      <c r="CN5">
        <v>3</v>
      </c>
      <c r="CO5" t="s">
        <v>689</v>
      </c>
      <c r="CP5" t="s">
        <v>69</v>
      </c>
      <c r="CQ5" t="s">
        <v>69</v>
      </c>
      <c r="CT5">
        <v>3</v>
      </c>
      <c r="CU5" t="s">
        <v>689</v>
      </c>
      <c r="CV5" t="s">
        <v>1454</v>
      </c>
      <c r="CW5" t="s">
        <v>1454</v>
      </c>
      <c r="DB5">
        <v>3</v>
      </c>
      <c r="DC5" t="s">
        <v>689</v>
      </c>
      <c r="DD5" t="s">
        <v>956</v>
      </c>
      <c r="DE5" t="s">
        <v>956</v>
      </c>
      <c r="DG5">
        <v>3</v>
      </c>
      <c r="DH5" t="s">
        <v>689</v>
      </c>
      <c r="DI5" t="s">
        <v>1453</v>
      </c>
      <c r="DJ5" t="s">
        <v>1453</v>
      </c>
      <c r="DM5" t="s">
        <v>1452</v>
      </c>
      <c r="DN5" s="6" t="s">
        <v>1029</v>
      </c>
      <c r="DO5" s="6" t="s">
        <v>1028</v>
      </c>
      <c r="DP5" s="5" t="s">
        <v>30</v>
      </c>
      <c r="DU5" t="s">
        <v>1451</v>
      </c>
      <c r="DV5" t="s">
        <v>689</v>
      </c>
      <c r="ER5" t="s">
        <v>1450</v>
      </c>
      <c r="ES5">
        <f>COLUMN(StaffPOMMobilityType[Caption])</f>
        <v>148</v>
      </c>
      <c r="GB5" s="1" t="s">
        <v>1449</v>
      </c>
      <c r="GC5" s="1"/>
      <c r="GD5" s="1"/>
      <c r="GG5" s="1" t="s">
        <v>3</v>
      </c>
      <c r="GH5" s="1"/>
      <c r="GI5" s="1"/>
      <c r="GJ5" s="1"/>
      <c r="GM5" s="1" t="s">
        <v>1448</v>
      </c>
      <c r="GR5" s="1" t="s">
        <v>1447</v>
      </c>
      <c r="GS5" s="1"/>
      <c r="GT5" s="1"/>
      <c r="GU5" s="1"/>
      <c r="IC5" s="55" t="s">
        <v>1906</v>
      </c>
      <c r="ID5" s="55" t="s">
        <v>1907</v>
      </c>
      <c r="IE5" s="55" t="str">
        <f t="shared" si="0"/>
        <v>отдел архивного документоведения (Управление делами)</v>
      </c>
    </row>
    <row r="6" spans="1:239" x14ac:dyDescent="0.25">
      <c r="F6">
        <v>4</v>
      </c>
      <c r="G6" t="s">
        <v>753</v>
      </c>
      <c r="H6" t="s">
        <v>1446</v>
      </c>
      <c r="I6" t="s">
        <v>1446</v>
      </c>
      <c r="P6">
        <v>4</v>
      </c>
      <c r="Q6" t="s">
        <v>753</v>
      </c>
      <c r="R6" t="s">
        <v>1284</v>
      </c>
      <c r="S6" s="10">
        <v>4</v>
      </c>
      <c r="AA6">
        <v>4</v>
      </c>
      <c r="AB6" t="s">
        <v>753</v>
      </c>
      <c r="AC6" t="s">
        <v>28</v>
      </c>
      <c r="AD6" t="s">
        <v>28</v>
      </c>
      <c r="AG6">
        <v>4</v>
      </c>
      <c r="AH6" t="s">
        <v>753</v>
      </c>
      <c r="AI6" t="s">
        <v>1445</v>
      </c>
      <c r="AJ6" t="s">
        <v>1445</v>
      </c>
      <c r="AY6">
        <v>4</v>
      </c>
      <c r="AZ6" t="s">
        <v>243</v>
      </c>
      <c r="BA6" t="s">
        <v>1444</v>
      </c>
      <c r="BB6" t="s">
        <v>1444</v>
      </c>
      <c r="BC6">
        <v>24492</v>
      </c>
      <c r="BE6" s="53"/>
      <c r="BF6" s="56" t="s">
        <v>1210</v>
      </c>
      <c r="BG6" s="55" t="str">
        <f>RIGHT(Faculty_all[[#This Row],[Faculty]],LEN(Faculty_all[[#This Row],[Faculty]])-3)</f>
        <v>Факультет мировой экономики и мировой политики</v>
      </c>
      <c r="BI6">
        <v>4</v>
      </c>
      <c r="BJ6" s="2" t="s">
        <v>753</v>
      </c>
      <c r="BK6" s="7" t="s">
        <v>1441</v>
      </c>
      <c r="BL6" s="7" t="s">
        <v>1441</v>
      </c>
      <c r="BM6" s="7" t="s">
        <v>1029</v>
      </c>
      <c r="BN6" s="7" t="s">
        <v>1028</v>
      </c>
      <c r="BW6">
        <v>1</v>
      </c>
      <c r="BX6" t="s">
        <v>753</v>
      </c>
      <c r="BY6" t="s">
        <v>64</v>
      </c>
      <c r="BZ6" t="s">
        <v>64</v>
      </c>
      <c r="CB6">
        <v>9</v>
      </c>
      <c r="CC6" t="s">
        <v>753</v>
      </c>
      <c r="CD6" t="s">
        <v>502</v>
      </c>
      <c r="CE6" t="s">
        <v>502</v>
      </c>
      <c r="CH6">
        <v>4</v>
      </c>
      <c r="CI6" t="s">
        <v>753</v>
      </c>
      <c r="CJ6" t="s">
        <v>1443</v>
      </c>
      <c r="CK6" t="s">
        <v>1443</v>
      </c>
      <c r="CN6">
        <v>4</v>
      </c>
      <c r="CO6" t="s">
        <v>753</v>
      </c>
      <c r="CP6" t="s">
        <v>70</v>
      </c>
      <c r="CQ6" t="s">
        <v>70</v>
      </c>
      <c r="DG6">
        <v>4</v>
      </c>
      <c r="DH6" t="s">
        <v>753</v>
      </c>
      <c r="DI6" t="s">
        <v>1442</v>
      </c>
      <c r="DJ6" t="s">
        <v>1442</v>
      </c>
      <c r="DM6" t="s">
        <v>1441</v>
      </c>
      <c r="DN6" s="6" t="s">
        <v>1029</v>
      </c>
      <c r="DO6" s="6" t="s">
        <v>1028</v>
      </c>
      <c r="DP6" s="5" t="s">
        <v>33</v>
      </c>
      <c r="DU6" t="s">
        <v>81</v>
      </c>
      <c r="DV6" t="s">
        <v>753</v>
      </c>
      <c r="ER6" t="s">
        <v>1440</v>
      </c>
      <c r="ES6">
        <f>ROW(StaffPOMMobilityType[])</f>
        <v>9</v>
      </c>
      <c r="GB6" t="s">
        <v>983</v>
      </c>
      <c r="GC6" t="s">
        <v>1412</v>
      </c>
      <c r="GD6" t="s">
        <v>985</v>
      </c>
      <c r="GG6" t="s">
        <v>1439</v>
      </c>
      <c r="GH6" t="s">
        <v>985</v>
      </c>
      <c r="GI6" t="s">
        <v>984</v>
      </c>
      <c r="GJ6" t="s">
        <v>983</v>
      </c>
      <c r="GM6" t="s">
        <v>1438</v>
      </c>
      <c r="GN6" t="s">
        <v>985</v>
      </c>
      <c r="GO6" t="s">
        <v>984</v>
      </c>
      <c r="GP6" t="s">
        <v>983</v>
      </c>
      <c r="GR6" t="s">
        <v>1437</v>
      </c>
      <c r="GS6" t="s">
        <v>985</v>
      </c>
      <c r="GT6" t="s">
        <v>984</v>
      </c>
      <c r="GU6" t="s">
        <v>983</v>
      </c>
      <c r="GW6" t="s">
        <v>1436</v>
      </c>
      <c r="GX6" t="s">
        <v>985</v>
      </c>
      <c r="GY6" t="s">
        <v>984</v>
      </c>
      <c r="GZ6" t="s">
        <v>983</v>
      </c>
      <c r="HB6" t="s">
        <v>1435</v>
      </c>
      <c r="HC6" t="s">
        <v>985</v>
      </c>
      <c r="HD6" t="s">
        <v>984</v>
      </c>
      <c r="HE6" t="s">
        <v>983</v>
      </c>
      <c r="HH6" t="s">
        <v>983</v>
      </c>
      <c r="HI6" t="s">
        <v>1412</v>
      </c>
      <c r="HJ6" t="s">
        <v>985</v>
      </c>
      <c r="HM6" t="s">
        <v>1434</v>
      </c>
      <c r="HN6" t="s">
        <v>985</v>
      </c>
      <c r="HO6" t="s">
        <v>984</v>
      </c>
      <c r="HP6" t="s">
        <v>983</v>
      </c>
      <c r="HR6" t="s">
        <v>1433</v>
      </c>
      <c r="HS6" t="s">
        <v>985</v>
      </c>
      <c r="HT6" t="s">
        <v>984</v>
      </c>
      <c r="HU6" t="s">
        <v>983</v>
      </c>
      <c r="HW6" t="s">
        <v>1432</v>
      </c>
      <c r="HX6" t="s">
        <v>985</v>
      </c>
      <c r="HY6" t="s">
        <v>984</v>
      </c>
      <c r="HZ6" t="s">
        <v>983</v>
      </c>
      <c r="IC6" s="55" t="s">
        <v>1977</v>
      </c>
      <c r="ID6" s="55" t="s">
        <v>1907</v>
      </c>
      <c r="IE6" s="55" t="str">
        <f t="shared" si="0"/>
        <v>отдел организационной структуры (Управление делами)</v>
      </c>
    </row>
    <row r="7" spans="1:239" x14ac:dyDescent="0.25">
      <c r="P7">
        <v>5</v>
      </c>
      <c r="Q7" t="s">
        <v>990</v>
      </c>
      <c r="R7" t="s">
        <v>1270</v>
      </c>
      <c r="S7" s="10">
        <v>5</v>
      </c>
      <c r="AG7">
        <v>5</v>
      </c>
      <c r="AH7" t="s">
        <v>990</v>
      </c>
      <c r="AI7" t="s">
        <v>1161</v>
      </c>
      <c r="AJ7" t="s">
        <v>1161</v>
      </c>
      <c r="AY7">
        <v>5</v>
      </c>
      <c r="AZ7" t="s">
        <v>1431</v>
      </c>
      <c r="BA7" t="s">
        <v>1430</v>
      </c>
      <c r="BB7" t="s">
        <v>1430</v>
      </c>
      <c r="BC7">
        <v>3723329</v>
      </c>
      <c r="BE7" s="53"/>
      <c r="BF7" s="56" t="s">
        <v>1218</v>
      </c>
      <c r="BG7" s="55" t="str">
        <f>RIGHT(Faculty_all[[#This Row],[Faculty]],LEN(Faculty_all[[#This Row],[Faculty]])-3)</f>
        <v>Факультет математики</v>
      </c>
      <c r="BI7">
        <v>5</v>
      </c>
      <c r="BJ7" s="2" t="s">
        <v>990</v>
      </c>
      <c r="BK7" s="7" t="s">
        <v>1427</v>
      </c>
      <c r="BL7" s="7" t="s">
        <v>1427</v>
      </c>
      <c r="BM7" s="7" t="s">
        <v>1029</v>
      </c>
      <c r="BN7" s="7" t="s">
        <v>1028</v>
      </c>
      <c r="BW7">
        <v>5</v>
      </c>
      <c r="BX7" t="s">
        <v>990</v>
      </c>
      <c r="BY7" t="s">
        <v>113</v>
      </c>
      <c r="BZ7" t="s">
        <v>113</v>
      </c>
      <c r="CB7">
        <v>10</v>
      </c>
      <c r="CC7" t="s">
        <v>990</v>
      </c>
      <c r="CD7" t="s">
        <v>1089</v>
      </c>
      <c r="CE7" t="s">
        <v>1089</v>
      </c>
      <c r="CH7">
        <v>5</v>
      </c>
      <c r="CI7" t="s">
        <v>990</v>
      </c>
      <c r="CJ7" t="s">
        <v>1429</v>
      </c>
      <c r="CK7" t="s">
        <v>1429</v>
      </c>
      <c r="CN7">
        <v>5</v>
      </c>
      <c r="CO7" t="s">
        <v>990</v>
      </c>
      <c r="CP7" t="s">
        <v>71</v>
      </c>
      <c r="CQ7" t="s">
        <v>71</v>
      </c>
      <c r="DG7">
        <v>5</v>
      </c>
      <c r="DH7" t="s">
        <v>990</v>
      </c>
      <c r="DI7" t="s">
        <v>1428</v>
      </c>
      <c r="DJ7" t="s">
        <v>1428</v>
      </c>
      <c r="DM7" t="s">
        <v>1427</v>
      </c>
      <c r="DN7" s="6" t="s">
        <v>1029</v>
      </c>
      <c r="DO7" s="6" t="s">
        <v>1028</v>
      </c>
      <c r="DP7" s="5" t="s">
        <v>34</v>
      </c>
      <c r="DU7" t="s">
        <v>1426</v>
      </c>
      <c r="DV7" t="s">
        <v>990</v>
      </c>
      <c r="EW7" s="1"/>
      <c r="EX7" s="1"/>
      <c r="EY7" s="1"/>
      <c r="EZ7" s="1"/>
      <c r="FT7" t="s">
        <v>1425</v>
      </c>
      <c r="GB7" t="s">
        <v>1262</v>
      </c>
      <c r="GC7" t="s">
        <v>1378</v>
      </c>
      <c r="GD7" t="s">
        <v>1261</v>
      </c>
      <c r="GG7">
        <v>1</v>
      </c>
      <c r="GH7">
        <v>1</v>
      </c>
      <c r="GI7" t="s">
        <v>90</v>
      </c>
      <c r="GJ7" t="s">
        <v>90</v>
      </c>
      <c r="GM7">
        <v>1</v>
      </c>
      <c r="GN7" t="s">
        <v>819</v>
      </c>
      <c r="GO7" s="56" t="s">
        <v>2649</v>
      </c>
      <c r="GP7" s="56" t="s">
        <v>2649</v>
      </c>
      <c r="GR7">
        <v>1</v>
      </c>
      <c r="GS7" t="s">
        <v>819</v>
      </c>
      <c r="GT7" t="s">
        <v>1286</v>
      </c>
      <c r="GU7" t="s">
        <v>1286</v>
      </c>
      <c r="GW7">
        <v>1</v>
      </c>
      <c r="GX7" t="s">
        <v>819</v>
      </c>
      <c r="GY7" t="s">
        <v>1424</v>
      </c>
      <c r="GZ7" t="s">
        <v>1424</v>
      </c>
      <c r="HB7">
        <v>1</v>
      </c>
      <c r="HC7" t="s">
        <v>819</v>
      </c>
      <c r="HD7" t="s">
        <v>1286</v>
      </c>
      <c r="HE7" t="s">
        <v>1286</v>
      </c>
      <c r="HH7" t="s">
        <v>1393</v>
      </c>
      <c r="HI7" t="s">
        <v>1351</v>
      </c>
      <c r="HJ7" t="s">
        <v>1287</v>
      </c>
      <c r="HM7">
        <v>1</v>
      </c>
      <c r="HN7" t="s">
        <v>819</v>
      </c>
      <c r="HO7" t="s">
        <v>1423</v>
      </c>
      <c r="HP7" t="s">
        <v>1423</v>
      </c>
      <c r="HR7">
        <v>1</v>
      </c>
      <c r="HS7" t="s">
        <v>819</v>
      </c>
      <c r="HT7" t="s">
        <v>1423</v>
      </c>
      <c r="HU7" t="s">
        <v>1423</v>
      </c>
      <c r="HW7">
        <v>1</v>
      </c>
      <c r="HX7" t="s">
        <v>819</v>
      </c>
      <c r="HY7" t="s">
        <v>65</v>
      </c>
      <c r="HZ7" t="s">
        <v>65</v>
      </c>
      <c r="IC7" s="55" t="s">
        <v>1994</v>
      </c>
      <c r="ID7" s="55" t="s">
        <v>1907</v>
      </c>
      <c r="IE7" s="55" t="str">
        <f t="shared" si="0"/>
        <v>отдел по обеспечению деятельности Единой приемной (Управление делами)</v>
      </c>
    </row>
    <row r="8" spans="1:239" x14ac:dyDescent="0.25">
      <c r="P8">
        <v>6</v>
      </c>
      <c r="Q8" t="s">
        <v>979</v>
      </c>
      <c r="R8" t="s">
        <v>1422</v>
      </c>
      <c r="S8" s="10">
        <v>6</v>
      </c>
      <c r="AG8">
        <v>6</v>
      </c>
      <c r="AH8" t="s">
        <v>972</v>
      </c>
      <c r="AI8" t="s">
        <v>1421</v>
      </c>
      <c r="AJ8" t="s">
        <v>1421</v>
      </c>
      <c r="AY8">
        <v>6</v>
      </c>
      <c r="AZ8" t="s">
        <v>1420</v>
      </c>
      <c r="BA8" t="s">
        <v>1419</v>
      </c>
      <c r="BB8" t="s">
        <v>1419</v>
      </c>
      <c r="BC8">
        <v>3723331</v>
      </c>
      <c r="BE8" s="53"/>
      <c r="BF8" s="56" t="s">
        <v>1228</v>
      </c>
      <c r="BG8" s="55" t="str">
        <f>RIGHT(Faculty_all[[#This Row],[Faculty]],LEN(Faculty_all[[#This Row],[Faculty]])-3)</f>
        <v>Факультет коммуникаций, медиа и дизайна</v>
      </c>
      <c r="BI8">
        <v>6</v>
      </c>
      <c r="BJ8" s="2" t="s">
        <v>979</v>
      </c>
      <c r="BK8" s="7" t="s">
        <v>1415</v>
      </c>
      <c r="BL8" s="7" t="s">
        <v>1415</v>
      </c>
      <c r="BM8" s="7" t="s">
        <v>1029</v>
      </c>
      <c r="BN8" s="7" t="s">
        <v>1028</v>
      </c>
      <c r="BW8">
        <v>6</v>
      </c>
      <c r="BX8" t="s">
        <v>979</v>
      </c>
      <c r="BY8" t="s">
        <v>1418</v>
      </c>
      <c r="BZ8" t="s">
        <v>1418</v>
      </c>
      <c r="CB8">
        <v>14</v>
      </c>
      <c r="CC8" t="s">
        <v>979</v>
      </c>
      <c r="CD8" t="s">
        <v>873</v>
      </c>
      <c r="CE8" t="s">
        <v>873</v>
      </c>
      <c r="CH8">
        <v>7</v>
      </c>
      <c r="CI8" t="s">
        <v>979</v>
      </c>
      <c r="CJ8" t="s">
        <v>1417</v>
      </c>
      <c r="CK8" t="s">
        <v>1417</v>
      </c>
      <c r="CN8">
        <v>6</v>
      </c>
      <c r="CO8" t="s">
        <v>979</v>
      </c>
      <c r="CP8" t="s">
        <v>72</v>
      </c>
      <c r="CQ8" t="s">
        <v>72</v>
      </c>
      <c r="DG8">
        <v>6</v>
      </c>
      <c r="DH8" t="s">
        <v>979</v>
      </c>
      <c r="DI8" t="s">
        <v>1416</v>
      </c>
      <c r="DJ8" t="s">
        <v>1416</v>
      </c>
      <c r="DM8" t="s">
        <v>1415</v>
      </c>
      <c r="DN8" s="6" t="s">
        <v>1029</v>
      </c>
      <c r="DO8" s="6" t="s">
        <v>1028</v>
      </c>
      <c r="DP8" s="5" t="s">
        <v>36</v>
      </c>
      <c r="DU8" t="s">
        <v>1414</v>
      </c>
      <c r="DV8" t="s">
        <v>979</v>
      </c>
      <c r="EM8" t="s">
        <v>1413</v>
      </c>
      <c r="EN8" t="s">
        <v>985</v>
      </c>
      <c r="EO8" t="s">
        <v>984</v>
      </c>
      <c r="EP8" t="s">
        <v>983</v>
      </c>
      <c r="ER8" t="s">
        <v>983</v>
      </c>
      <c r="ES8" t="s">
        <v>1412</v>
      </c>
      <c r="ET8" t="s">
        <v>985</v>
      </c>
      <c r="EW8" t="s">
        <v>1411</v>
      </c>
      <c r="EX8" t="s">
        <v>985</v>
      </c>
      <c r="EY8" t="s">
        <v>984</v>
      </c>
      <c r="EZ8" t="s">
        <v>983</v>
      </c>
      <c r="FC8" t="s">
        <v>1410</v>
      </c>
      <c r="FD8" t="s">
        <v>985</v>
      </c>
      <c r="FE8" t="s">
        <v>984</v>
      </c>
      <c r="FF8" t="s">
        <v>983</v>
      </c>
      <c r="FH8" t="s">
        <v>983</v>
      </c>
      <c r="FI8" t="s">
        <v>1409</v>
      </c>
      <c r="FK8" t="s">
        <v>985</v>
      </c>
      <c r="FL8" t="s">
        <v>983</v>
      </c>
      <c r="FN8" t="s">
        <v>1408</v>
      </c>
      <c r="FO8" t="s">
        <v>985</v>
      </c>
      <c r="FP8" t="s">
        <v>984</v>
      </c>
      <c r="FQ8" t="s">
        <v>983</v>
      </c>
      <c r="FT8" t="s">
        <v>1016</v>
      </c>
      <c r="FU8" s="8">
        <f>MID(FT8,4,2)+0</f>
        <v>1</v>
      </c>
      <c r="FV8" s="9" t="s">
        <v>1407</v>
      </c>
      <c r="GB8" t="s">
        <v>1237</v>
      </c>
      <c r="GC8" t="s">
        <v>1378</v>
      </c>
      <c r="GD8" t="s">
        <v>1245</v>
      </c>
      <c r="GG8">
        <v>2</v>
      </c>
      <c r="GH8">
        <v>2</v>
      </c>
      <c r="GI8" t="s">
        <v>95</v>
      </c>
      <c r="GJ8" t="s">
        <v>95</v>
      </c>
      <c r="GM8">
        <v>2</v>
      </c>
      <c r="GN8" t="s">
        <v>794</v>
      </c>
      <c r="GO8" s="56" t="s">
        <v>2650</v>
      </c>
      <c r="GP8" s="56" t="s">
        <v>2650</v>
      </c>
      <c r="GR8">
        <v>2</v>
      </c>
      <c r="GS8" t="s">
        <v>794</v>
      </c>
      <c r="GT8" t="s">
        <v>1257</v>
      </c>
      <c r="GU8" t="s">
        <v>1257</v>
      </c>
      <c r="GW8">
        <v>2</v>
      </c>
      <c r="GX8" t="s">
        <v>794</v>
      </c>
      <c r="GY8" t="s">
        <v>1406</v>
      </c>
      <c r="GZ8" t="s">
        <v>1406</v>
      </c>
      <c r="HB8">
        <v>2</v>
      </c>
      <c r="HC8" t="s">
        <v>794</v>
      </c>
      <c r="HD8" t="s">
        <v>1351</v>
      </c>
      <c r="HE8" t="s">
        <v>1351</v>
      </c>
      <c r="HH8" t="s">
        <v>1405</v>
      </c>
      <c r="HI8" t="s">
        <v>1351</v>
      </c>
      <c r="HJ8" t="s">
        <v>1256</v>
      </c>
      <c r="HM8">
        <v>2</v>
      </c>
      <c r="HN8" t="s">
        <v>794</v>
      </c>
      <c r="HO8" t="s">
        <v>1364</v>
      </c>
      <c r="HP8" t="s">
        <v>1364</v>
      </c>
      <c r="HR8">
        <v>2</v>
      </c>
      <c r="HS8" t="s">
        <v>794</v>
      </c>
      <c r="HT8" t="s">
        <v>1364</v>
      </c>
      <c r="HU8" t="s">
        <v>1364</v>
      </c>
      <c r="HW8">
        <v>2</v>
      </c>
      <c r="HX8" t="s">
        <v>794</v>
      </c>
      <c r="HY8" t="s">
        <v>1384</v>
      </c>
      <c r="HZ8" t="s">
        <v>1384</v>
      </c>
      <c r="IC8" s="55" t="s">
        <v>2678</v>
      </c>
      <c r="ID8" s="55" t="s">
        <v>1535</v>
      </c>
      <c r="IE8" s="55" t="str">
        <f t="shared" si="0"/>
        <v>Дирекция по правовым вопросам (Административно-управленческие подразделения)</v>
      </c>
    </row>
    <row r="9" spans="1:239" x14ac:dyDescent="0.25">
      <c r="P9">
        <v>7</v>
      </c>
      <c r="Q9" t="s">
        <v>972</v>
      </c>
      <c r="R9" t="s">
        <v>1404</v>
      </c>
      <c r="S9" s="10">
        <v>7</v>
      </c>
      <c r="AG9">
        <v>7</v>
      </c>
      <c r="AH9" t="s">
        <v>979</v>
      </c>
      <c r="AI9" t="s">
        <v>1403</v>
      </c>
      <c r="AJ9" t="s">
        <v>1403</v>
      </c>
      <c r="AY9">
        <v>7</v>
      </c>
      <c r="AZ9" t="s">
        <v>1402</v>
      </c>
      <c r="BA9" t="s">
        <v>1401</v>
      </c>
      <c r="BB9" t="s">
        <v>1401</v>
      </c>
      <c r="BC9">
        <v>5551365</v>
      </c>
      <c r="BE9" s="53"/>
      <c r="BF9" s="56" t="s">
        <v>1240</v>
      </c>
      <c r="BG9" s="55" t="str">
        <f>RIGHT(Faculty_all[[#This Row],[Faculty]],LEN(Faculty_all[[#This Row],[Faculty]])-3)</f>
        <v>Факультет компьютерных наук</v>
      </c>
      <c r="BI9">
        <v>7</v>
      </c>
      <c r="BJ9" s="2" t="s">
        <v>972</v>
      </c>
      <c r="BK9" s="7" t="s">
        <v>1399</v>
      </c>
      <c r="BL9" s="7" t="s">
        <v>1399</v>
      </c>
      <c r="BM9" s="7" t="s">
        <v>1029</v>
      </c>
      <c r="BN9" s="7" t="s">
        <v>1028</v>
      </c>
      <c r="CB9">
        <v>15</v>
      </c>
      <c r="CC9" t="s">
        <v>972</v>
      </c>
      <c r="CD9" t="s">
        <v>663</v>
      </c>
      <c r="CE9" t="s">
        <v>663</v>
      </c>
      <c r="CH9">
        <v>8</v>
      </c>
      <c r="CI9" t="s">
        <v>972</v>
      </c>
      <c r="CJ9" t="s">
        <v>1400</v>
      </c>
      <c r="CK9" t="s">
        <v>1400</v>
      </c>
      <c r="CN9">
        <v>7</v>
      </c>
      <c r="CO9" t="s">
        <v>972</v>
      </c>
      <c r="CP9" t="s">
        <v>73</v>
      </c>
      <c r="CQ9" t="s">
        <v>73</v>
      </c>
      <c r="DM9" t="s">
        <v>1399</v>
      </c>
      <c r="DN9" s="6" t="s">
        <v>1029</v>
      </c>
      <c r="DO9" s="6" t="s">
        <v>1028</v>
      </c>
      <c r="DP9" s="5" t="s">
        <v>37</v>
      </c>
      <c r="DU9" t="s">
        <v>1398</v>
      </c>
      <c r="DV9" t="s">
        <v>972</v>
      </c>
      <c r="EM9">
        <v>1</v>
      </c>
      <c r="EN9" t="s">
        <v>819</v>
      </c>
      <c r="EO9" t="s">
        <v>1307</v>
      </c>
      <c r="EP9" t="s">
        <v>1307</v>
      </c>
      <c r="ER9" t="s">
        <v>1393</v>
      </c>
      <c r="ES9" t="s">
        <v>1357</v>
      </c>
      <c r="ET9" t="s">
        <v>1392</v>
      </c>
      <c r="EW9">
        <v>1</v>
      </c>
      <c r="EX9" t="s">
        <v>819</v>
      </c>
      <c r="EY9" t="s">
        <v>65</v>
      </c>
      <c r="EZ9" t="s">
        <v>65</v>
      </c>
      <c r="FC9">
        <v>1</v>
      </c>
      <c r="FD9" t="s">
        <v>1397</v>
      </c>
      <c r="FE9" t="s">
        <v>1396</v>
      </c>
      <c r="FF9" t="s">
        <v>1396</v>
      </c>
      <c r="FH9" t="s">
        <v>1260</v>
      </c>
      <c r="FI9" t="s">
        <v>1089</v>
      </c>
      <c r="FK9" t="s">
        <v>1395</v>
      </c>
      <c r="FL9" t="s">
        <v>497</v>
      </c>
      <c r="FN9">
        <v>50</v>
      </c>
      <c r="FO9" t="s">
        <v>812</v>
      </c>
      <c r="FP9" t="s">
        <v>1394</v>
      </c>
      <c r="FQ9" t="s">
        <v>1394</v>
      </c>
      <c r="GB9" t="s">
        <v>1393</v>
      </c>
      <c r="GC9" t="s">
        <v>1351</v>
      </c>
      <c r="GD9" t="s">
        <v>1392</v>
      </c>
      <c r="GG9">
        <v>3</v>
      </c>
      <c r="GH9">
        <v>3</v>
      </c>
      <c r="GI9" t="s">
        <v>96</v>
      </c>
      <c r="GJ9" t="s">
        <v>96</v>
      </c>
      <c r="GM9">
        <v>3</v>
      </c>
      <c r="GN9" t="s">
        <v>689</v>
      </c>
      <c r="GO9" s="56" t="s">
        <v>2651</v>
      </c>
      <c r="GP9" s="56" t="s">
        <v>2651</v>
      </c>
      <c r="GR9">
        <v>3</v>
      </c>
      <c r="GS9" t="s">
        <v>689</v>
      </c>
      <c r="GT9" t="s">
        <v>1351</v>
      </c>
      <c r="GU9" t="s">
        <v>1351</v>
      </c>
      <c r="GW9">
        <v>3</v>
      </c>
      <c r="GX9" t="s">
        <v>689</v>
      </c>
      <c r="GY9" t="s">
        <v>1213</v>
      </c>
      <c r="GZ9" t="s">
        <v>1213</v>
      </c>
      <c r="HB9">
        <v>3</v>
      </c>
      <c r="HC9" t="s">
        <v>753</v>
      </c>
      <c r="HD9" t="s">
        <v>1378</v>
      </c>
      <c r="HE9" t="s">
        <v>1378</v>
      </c>
      <c r="HH9" t="s">
        <v>1161</v>
      </c>
      <c r="HI9" t="s">
        <v>1351</v>
      </c>
      <c r="HJ9" t="s">
        <v>1271</v>
      </c>
      <c r="HM9">
        <v>3</v>
      </c>
      <c r="HN9" t="s">
        <v>689</v>
      </c>
      <c r="HO9" t="s">
        <v>1380</v>
      </c>
      <c r="HP9" t="s">
        <v>1380</v>
      </c>
      <c r="HR9">
        <v>3</v>
      </c>
      <c r="HS9" t="s">
        <v>689</v>
      </c>
      <c r="HT9" t="s">
        <v>1380</v>
      </c>
      <c r="HU9" t="s">
        <v>1380</v>
      </c>
      <c r="HW9">
        <v>3</v>
      </c>
      <c r="HX9" t="s">
        <v>689</v>
      </c>
      <c r="HY9" t="s">
        <v>1370</v>
      </c>
      <c r="HZ9" t="s">
        <v>1370</v>
      </c>
      <c r="IC9" s="55" t="s">
        <v>2679</v>
      </c>
      <c r="ID9" s="55" t="s">
        <v>2678</v>
      </c>
      <c r="IE9" s="55" t="str">
        <f t="shared" si="0"/>
        <v>центр нормативно-правового обеспечения (Дирекция по правовым вопросам)</v>
      </c>
    </row>
    <row r="10" spans="1:239" x14ac:dyDescent="0.25">
      <c r="AG10">
        <v>8</v>
      </c>
      <c r="AH10" t="s">
        <v>966</v>
      </c>
      <c r="AI10" t="s">
        <v>1391</v>
      </c>
      <c r="AJ10" t="s">
        <v>1391</v>
      </c>
      <c r="AS10" t="s">
        <v>1390</v>
      </c>
      <c r="AT10" t="s">
        <v>985</v>
      </c>
      <c r="AU10" t="s">
        <v>984</v>
      </c>
      <c r="AV10" t="s">
        <v>983</v>
      </c>
      <c r="AY10">
        <v>8</v>
      </c>
      <c r="AZ10" t="s">
        <v>1389</v>
      </c>
      <c r="BA10" t="s">
        <v>1388</v>
      </c>
      <c r="BB10" t="s">
        <v>1388</v>
      </c>
      <c r="BC10">
        <v>3723333</v>
      </c>
      <c r="BE10" s="53"/>
      <c r="BF10" s="56" t="s">
        <v>1202</v>
      </c>
      <c r="BG10" s="55" t="str">
        <f>RIGHT(Faculty_all[[#This Row],[Faculty]],LEN(Faculty_all[[#This Row],[Faculty]])-3)</f>
        <v>Факультет социальных наук</v>
      </c>
      <c r="BI10">
        <v>8</v>
      </c>
      <c r="BJ10" s="2" t="s">
        <v>966</v>
      </c>
      <c r="BK10" s="7" t="s">
        <v>1386</v>
      </c>
      <c r="BL10" s="7" t="s">
        <v>1386</v>
      </c>
      <c r="BM10" s="7" t="s">
        <v>1029</v>
      </c>
      <c r="BN10" s="7" t="s">
        <v>1028</v>
      </c>
      <c r="CH10">
        <v>9</v>
      </c>
      <c r="CI10" t="s">
        <v>966</v>
      </c>
      <c r="CJ10" t="s">
        <v>1387</v>
      </c>
      <c r="CK10" t="s">
        <v>1387</v>
      </c>
      <c r="CN10">
        <v>8</v>
      </c>
      <c r="CO10" t="s">
        <v>966</v>
      </c>
      <c r="CP10" t="s">
        <v>74</v>
      </c>
      <c r="CQ10" t="s">
        <v>74</v>
      </c>
      <c r="DM10" t="s">
        <v>1386</v>
      </c>
      <c r="DN10" s="6" t="s">
        <v>1029</v>
      </c>
      <c r="DO10" s="6" t="s">
        <v>1028</v>
      </c>
      <c r="DP10" s="5" t="s">
        <v>38</v>
      </c>
      <c r="DU10" t="s">
        <v>1385</v>
      </c>
      <c r="DV10" t="s">
        <v>966</v>
      </c>
      <c r="EM10">
        <v>2</v>
      </c>
      <c r="EN10" t="s">
        <v>794</v>
      </c>
      <c r="EO10" t="s">
        <v>1275</v>
      </c>
      <c r="EP10" t="s">
        <v>1275</v>
      </c>
      <c r="ER10" t="s">
        <v>1352</v>
      </c>
      <c r="ES10" t="s">
        <v>1357</v>
      </c>
      <c r="ET10" t="s">
        <v>1379</v>
      </c>
      <c r="EW10">
        <v>2</v>
      </c>
      <c r="EX10" t="s">
        <v>794</v>
      </c>
      <c r="EY10" t="s">
        <v>1384</v>
      </c>
      <c r="EZ10" t="s">
        <v>1384</v>
      </c>
      <c r="FC10">
        <v>2</v>
      </c>
      <c r="FD10" t="s">
        <v>1383</v>
      </c>
      <c r="FE10" t="s">
        <v>1382</v>
      </c>
      <c r="FF10" t="s">
        <v>1382</v>
      </c>
      <c r="FH10" t="s">
        <v>1244</v>
      </c>
      <c r="FI10" t="s">
        <v>1089</v>
      </c>
      <c r="FK10" t="s">
        <v>1381</v>
      </c>
      <c r="FL10" t="s">
        <v>493</v>
      </c>
      <c r="FN10">
        <v>54</v>
      </c>
      <c r="FO10" t="s">
        <v>730</v>
      </c>
      <c r="FP10" t="s">
        <v>1380</v>
      </c>
      <c r="FQ10" t="s">
        <v>1380</v>
      </c>
      <c r="GB10" t="s">
        <v>1352</v>
      </c>
      <c r="GC10" t="s">
        <v>1351</v>
      </c>
      <c r="GD10" t="s">
        <v>1379</v>
      </c>
      <c r="GG10">
        <v>4</v>
      </c>
      <c r="GH10">
        <v>4</v>
      </c>
      <c r="GI10" t="s">
        <v>92</v>
      </c>
      <c r="GJ10" t="s">
        <v>92</v>
      </c>
      <c r="GM10">
        <v>4</v>
      </c>
      <c r="GN10" t="s">
        <v>753</v>
      </c>
      <c r="GO10" s="56" t="s">
        <v>2652</v>
      </c>
      <c r="GP10" s="56" t="s">
        <v>2652</v>
      </c>
      <c r="GR10">
        <v>4</v>
      </c>
      <c r="GS10" t="s">
        <v>753</v>
      </c>
      <c r="GT10" t="s">
        <v>1378</v>
      </c>
      <c r="GU10" t="s">
        <v>1378</v>
      </c>
      <c r="GW10">
        <v>4</v>
      </c>
      <c r="GX10" t="s">
        <v>753</v>
      </c>
      <c r="GY10" t="s">
        <v>1377</v>
      </c>
      <c r="GZ10" t="s">
        <v>1377</v>
      </c>
      <c r="HH10" t="s">
        <v>1223</v>
      </c>
      <c r="HI10" t="s">
        <v>1286</v>
      </c>
      <c r="HJ10" t="s">
        <v>1338</v>
      </c>
      <c r="HM10">
        <v>4</v>
      </c>
      <c r="HN10" t="s">
        <v>753</v>
      </c>
      <c r="HO10" t="s">
        <v>1352</v>
      </c>
      <c r="HP10" t="s">
        <v>1352</v>
      </c>
      <c r="HR10">
        <v>4</v>
      </c>
      <c r="HS10" t="s">
        <v>753</v>
      </c>
      <c r="HT10" t="s">
        <v>1352</v>
      </c>
      <c r="HU10" t="s">
        <v>1352</v>
      </c>
      <c r="HW10">
        <v>4</v>
      </c>
      <c r="HX10" t="s">
        <v>753</v>
      </c>
      <c r="HY10" t="s">
        <v>1356</v>
      </c>
      <c r="HZ10" t="s">
        <v>1356</v>
      </c>
      <c r="IC10" s="55" t="s">
        <v>2680</v>
      </c>
      <c r="ID10" s="55" t="s">
        <v>2678</v>
      </c>
      <c r="IE10" s="55" t="str">
        <f t="shared" si="0"/>
        <v>центр договорно-правовой работы (Дирекция по правовым вопросам)</v>
      </c>
    </row>
    <row r="11" spans="1:239" x14ac:dyDescent="0.25">
      <c r="U11" t="s">
        <v>1376</v>
      </c>
      <c r="V11" t="s">
        <v>985</v>
      </c>
      <c r="W11" t="s">
        <v>984</v>
      </c>
      <c r="X11" t="s">
        <v>983</v>
      </c>
      <c r="AS11">
        <v>1</v>
      </c>
      <c r="AT11" t="s">
        <v>819</v>
      </c>
      <c r="AU11" t="s">
        <v>1231</v>
      </c>
      <c r="AV11" t="s">
        <v>1231</v>
      </c>
      <c r="AY11">
        <v>9</v>
      </c>
      <c r="AZ11" t="s">
        <v>1375</v>
      </c>
      <c r="BA11" t="s">
        <v>1374</v>
      </c>
      <c r="BB11" t="s">
        <v>1374</v>
      </c>
      <c r="BC11">
        <v>3723353</v>
      </c>
      <c r="BE11" s="53"/>
      <c r="BF11" s="56" t="s">
        <v>1250</v>
      </c>
      <c r="BG11" s="55" t="str">
        <f>RIGHT(Faculty_all[[#This Row],[Faculty]],LEN(Faculty_all[[#This Row],[Faculty]])-3)</f>
        <v>Факультет гуманитарных наук</v>
      </c>
      <c r="BI11">
        <v>9</v>
      </c>
      <c r="BJ11" s="2" t="s">
        <v>959</v>
      </c>
      <c r="BK11" s="7" t="s">
        <v>1372</v>
      </c>
      <c r="BL11" s="7" t="s">
        <v>1372</v>
      </c>
      <c r="BM11" s="7" t="s">
        <v>1029</v>
      </c>
      <c r="BN11" s="7" t="s">
        <v>1028</v>
      </c>
      <c r="CH11">
        <v>6</v>
      </c>
      <c r="CI11" t="s">
        <v>959</v>
      </c>
      <c r="CJ11" t="s">
        <v>1373</v>
      </c>
      <c r="CK11" t="s">
        <v>1373</v>
      </c>
      <c r="CN11">
        <v>9</v>
      </c>
      <c r="CO11" t="s">
        <v>959</v>
      </c>
      <c r="CP11" t="s">
        <v>75</v>
      </c>
      <c r="CQ11" t="s">
        <v>75</v>
      </c>
      <c r="DM11" t="s">
        <v>1372</v>
      </c>
      <c r="DN11" s="6" t="s">
        <v>1029</v>
      </c>
      <c r="DO11" s="6" t="s">
        <v>1028</v>
      </c>
      <c r="DP11" s="5" t="s">
        <v>39</v>
      </c>
      <c r="DU11" t="s">
        <v>1371</v>
      </c>
      <c r="DV11" t="s">
        <v>959</v>
      </c>
      <c r="EM11">
        <v>3</v>
      </c>
      <c r="EN11" t="s">
        <v>689</v>
      </c>
      <c r="EO11" t="s">
        <v>1357</v>
      </c>
      <c r="EP11" t="s">
        <v>1357</v>
      </c>
      <c r="ER11" t="s">
        <v>1367</v>
      </c>
      <c r="ES11" t="s">
        <v>1357</v>
      </c>
      <c r="ET11" t="s">
        <v>1366</v>
      </c>
      <c r="EW11">
        <v>3</v>
      </c>
      <c r="EX11" t="s">
        <v>689</v>
      </c>
      <c r="EY11" t="s">
        <v>1370</v>
      </c>
      <c r="EZ11" t="s">
        <v>1370</v>
      </c>
      <c r="FC11">
        <v>3</v>
      </c>
      <c r="FD11" t="s">
        <v>1369</v>
      </c>
      <c r="FE11" t="s">
        <v>1368</v>
      </c>
      <c r="FF11" t="s">
        <v>1368</v>
      </c>
      <c r="FH11" t="s">
        <v>1234</v>
      </c>
      <c r="FI11" t="s">
        <v>1089</v>
      </c>
      <c r="FK11" t="s">
        <v>1101</v>
      </c>
      <c r="FL11" t="s">
        <v>1081</v>
      </c>
      <c r="FN11">
        <v>57</v>
      </c>
      <c r="FO11" t="s">
        <v>685</v>
      </c>
      <c r="FP11" t="s">
        <v>1124</v>
      </c>
      <c r="FQ11" t="s">
        <v>1124</v>
      </c>
      <c r="GB11" t="s">
        <v>1367</v>
      </c>
      <c r="GC11" t="s">
        <v>1351</v>
      </c>
      <c r="GD11" t="s">
        <v>1366</v>
      </c>
      <c r="GG11">
        <v>5</v>
      </c>
      <c r="GH11">
        <v>5</v>
      </c>
      <c r="GI11" t="s">
        <v>93</v>
      </c>
      <c r="GJ11" t="s">
        <v>93</v>
      </c>
      <c r="GM11" s="53">
        <v>5</v>
      </c>
      <c r="GN11" s="53" t="s">
        <v>990</v>
      </c>
      <c r="GO11" t="s">
        <v>1378</v>
      </c>
      <c r="GP11" t="s">
        <v>1378</v>
      </c>
      <c r="GW11">
        <v>5</v>
      </c>
      <c r="GX11" t="s">
        <v>990</v>
      </c>
      <c r="GY11" t="s">
        <v>1365</v>
      </c>
      <c r="GZ11" t="s">
        <v>1365</v>
      </c>
      <c r="HH11" t="s">
        <v>1364</v>
      </c>
      <c r="HI11" t="s">
        <v>1286</v>
      </c>
      <c r="HJ11" t="s">
        <v>1330</v>
      </c>
      <c r="HM11">
        <v>5</v>
      </c>
      <c r="HN11" t="s">
        <v>990</v>
      </c>
      <c r="HO11" t="s">
        <v>1363</v>
      </c>
      <c r="HP11" t="s">
        <v>1363</v>
      </c>
      <c r="HR11">
        <v>5</v>
      </c>
      <c r="HS11" t="s">
        <v>990</v>
      </c>
      <c r="HT11" t="s">
        <v>1363</v>
      </c>
      <c r="HU11" t="s">
        <v>1363</v>
      </c>
      <c r="HW11">
        <v>5</v>
      </c>
      <c r="HX11" t="s">
        <v>990</v>
      </c>
      <c r="HY11" t="s">
        <v>1342</v>
      </c>
      <c r="HZ11" t="s">
        <v>1342</v>
      </c>
      <c r="IC11" s="55" t="s">
        <v>2681</v>
      </c>
      <c r="ID11" s="55" t="s">
        <v>2678</v>
      </c>
      <c r="IE11" s="55" t="str">
        <f t="shared" si="0"/>
        <v>центр правового сопровождения в сфере науки, интеллектуальной собственности и информации (Дирекция по правовым вопросам)</v>
      </c>
    </row>
    <row r="12" spans="1:239" x14ac:dyDescent="0.25">
      <c r="U12">
        <v>1</v>
      </c>
      <c r="V12" t="s">
        <v>819</v>
      </c>
      <c r="W12" t="s">
        <v>1362</v>
      </c>
      <c r="X12" t="s">
        <v>1362</v>
      </c>
      <c r="AS12">
        <v>2</v>
      </c>
      <c r="AT12" t="s">
        <v>794</v>
      </c>
      <c r="AU12" t="s">
        <v>969</v>
      </c>
      <c r="AV12" t="s">
        <v>969</v>
      </c>
      <c r="AY12">
        <v>10</v>
      </c>
      <c r="AZ12" t="s">
        <v>1361</v>
      </c>
      <c r="BA12" t="s">
        <v>1360</v>
      </c>
      <c r="BB12" t="s">
        <v>1360</v>
      </c>
      <c r="BC12">
        <v>3725113</v>
      </c>
      <c r="BE12" s="53"/>
      <c r="BF12" s="56" t="s">
        <v>1266</v>
      </c>
      <c r="BG12" s="55" t="str">
        <f>RIGHT(Faculty_all[[#This Row],[Faculty]],LEN(Faculty_all[[#This Row],[Faculty]])-3)</f>
        <v>Факультет бизнеса и менеджмента</v>
      </c>
      <c r="BI12">
        <v>10</v>
      </c>
      <c r="BJ12" s="2" t="s">
        <v>39</v>
      </c>
      <c r="BK12" s="7" t="s">
        <v>1359</v>
      </c>
      <c r="BL12" s="7" t="s">
        <v>1359</v>
      </c>
      <c r="BM12" s="7" t="s">
        <v>1029</v>
      </c>
      <c r="BN12" s="7" t="s">
        <v>1028</v>
      </c>
      <c r="CN12">
        <v>10</v>
      </c>
      <c r="CO12" t="s">
        <v>39</v>
      </c>
      <c r="CP12" t="s">
        <v>76</v>
      </c>
      <c r="CQ12" t="s">
        <v>76</v>
      </c>
      <c r="DM12" s="4" t="s">
        <v>1359</v>
      </c>
      <c r="DN12" s="6" t="s">
        <v>1029</v>
      </c>
      <c r="DO12" s="6" t="s">
        <v>1028</v>
      </c>
      <c r="DP12" s="5" t="s">
        <v>40</v>
      </c>
      <c r="DU12" t="s">
        <v>1358</v>
      </c>
      <c r="DV12" t="s">
        <v>39</v>
      </c>
      <c r="EM12">
        <v>4</v>
      </c>
      <c r="EN12" t="s">
        <v>753</v>
      </c>
      <c r="EO12" t="s">
        <v>1236</v>
      </c>
      <c r="EP12" t="s">
        <v>1236</v>
      </c>
      <c r="ER12" t="s">
        <v>1161</v>
      </c>
      <c r="ES12" t="s">
        <v>1357</v>
      </c>
      <c r="ET12" t="s">
        <v>1350</v>
      </c>
      <c r="EW12">
        <v>4</v>
      </c>
      <c r="EX12" t="s">
        <v>753</v>
      </c>
      <c r="EY12" t="s">
        <v>1356</v>
      </c>
      <c r="EZ12" t="s">
        <v>1356</v>
      </c>
      <c r="FC12">
        <v>4</v>
      </c>
      <c r="FD12" t="s">
        <v>753</v>
      </c>
      <c r="FE12" t="s">
        <v>1355</v>
      </c>
      <c r="FF12" t="s">
        <v>1355</v>
      </c>
      <c r="FH12" t="s">
        <v>1225</v>
      </c>
      <c r="FI12" t="s">
        <v>1089</v>
      </c>
      <c r="FK12" t="s">
        <v>1354</v>
      </c>
      <c r="FL12" t="s">
        <v>1353</v>
      </c>
      <c r="FN12">
        <v>45</v>
      </c>
      <c r="FO12" t="s">
        <v>959</v>
      </c>
      <c r="FP12" t="s">
        <v>1352</v>
      </c>
      <c r="FQ12" t="s">
        <v>1352</v>
      </c>
      <c r="GB12" t="s">
        <v>1161</v>
      </c>
      <c r="GC12" t="s">
        <v>1351</v>
      </c>
      <c r="GD12" t="s">
        <v>1350</v>
      </c>
      <c r="GG12">
        <v>6</v>
      </c>
      <c r="GH12">
        <v>6</v>
      </c>
      <c r="GI12" t="s">
        <v>89</v>
      </c>
      <c r="GJ12" t="s">
        <v>89</v>
      </c>
      <c r="GO12" s="54"/>
      <c r="GW12">
        <v>6</v>
      </c>
      <c r="GX12" t="s">
        <v>979</v>
      </c>
      <c r="GY12" t="s">
        <v>1349</v>
      </c>
      <c r="GZ12" t="s">
        <v>1349</v>
      </c>
      <c r="HH12" t="s">
        <v>1214</v>
      </c>
      <c r="HI12" t="s">
        <v>1286</v>
      </c>
      <c r="HJ12" t="s">
        <v>1318</v>
      </c>
      <c r="HM12">
        <v>6</v>
      </c>
      <c r="HN12" t="s">
        <v>979</v>
      </c>
      <c r="HO12" t="s">
        <v>1339</v>
      </c>
      <c r="HP12" t="s">
        <v>1339</v>
      </c>
      <c r="HR12">
        <v>6</v>
      </c>
      <c r="HS12" t="s">
        <v>979</v>
      </c>
      <c r="HT12" t="s">
        <v>1339</v>
      </c>
      <c r="HU12" t="s">
        <v>1339</v>
      </c>
      <c r="HW12">
        <v>6</v>
      </c>
      <c r="HX12" t="s">
        <v>979</v>
      </c>
      <c r="HY12" t="s">
        <v>84</v>
      </c>
      <c r="HZ12" t="s">
        <v>84</v>
      </c>
      <c r="IC12" s="55" t="s">
        <v>2128</v>
      </c>
      <c r="ID12" s="55" t="s">
        <v>2681</v>
      </c>
      <c r="IE12" s="55" t="str">
        <f t="shared" si="0"/>
        <v>патентное бюро (центр правового сопровождения в сфере науки, интеллектуальной собственности и информации)</v>
      </c>
    </row>
    <row r="13" spans="1:239" ht="90" x14ac:dyDescent="0.25">
      <c r="A13" s="12" t="s">
        <v>4</v>
      </c>
      <c r="B13" s="15" t="s">
        <v>983</v>
      </c>
      <c r="H13" s="16" t="s">
        <v>80</v>
      </c>
      <c r="I13" s="16" t="s">
        <v>983</v>
      </c>
      <c r="M13" s="16" t="s">
        <v>46</v>
      </c>
      <c r="N13" s="16" t="s">
        <v>983</v>
      </c>
      <c r="P13" t="s">
        <v>1348</v>
      </c>
      <c r="U13">
        <v>2</v>
      </c>
      <c r="V13" t="s">
        <v>794</v>
      </c>
      <c r="W13" t="s">
        <v>1347</v>
      </c>
      <c r="X13" t="s">
        <v>1347</v>
      </c>
      <c r="AS13">
        <v>6</v>
      </c>
      <c r="AT13" t="s">
        <v>689</v>
      </c>
      <c r="AU13" t="s">
        <v>956</v>
      </c>
      <c r="AV13" t="s">
        <v>956</v>
      </c>
      <c r="AY13">
        <v>11</v>
      </c>
      <c r="AZ13" t="s">
        <v>1346</v>
      </c>
      <c r="BA13" t="s">
        <v>1345</v>
      </c>
      <c r="BB13" t="s">
        <v>1345</v>
      </c>
      <c r="BC13">
        <v>2655750</v>
      </c>
      <c r="BE13" s="53"/>
      <c r="BF13" s="56" t="s">
        <v>2627</v>
      </c>
      <c r="BG13" s="55" t="str">
        <f>RIGHT(Faculty_all[[#This Row],[Faculty]],LEN(Faculty_all[[#This Row],[Faculty]])-3)</f>
        <v>Факультет физики</v>
      </c>
      <c r="BI13">
        <v>11</v>
      </c>
      <c r="BJ13" s="2" t="s">
        <v>40</v>
      </c>
      <c r="BK13" s="7" t="s">
        <v>1343</v>
      </c>
      <c r="BL13" s="7" t="s">
        <v>1343</v>
      </c>
      <c r="BM13" s="7" t="s">
        <v>1029</v>
      </c>
      <c r="BN13" s="7" t="s">
        <v>1028</v>
      </c>
      <c r="CB13" s="1" t="s">
        <v>1344</v>
      </c>
      <c r="CC13" s="1"/>
      <c r="CD13" s="1"/>
      <c r="CE13" s="1"/>
      <c r="CN13">
        <v>25</v>
      </c>
      <c r="CO13" t="s">
        <v>40</v>
      </c>
      <c r="CP13" t="s">
        <v>77</v>
      </c>
      <c r="CQ13" t="s">
        <v>77</v>
      </c>
      <c r="DM13" s="4" t="s">
        <v>1343</v>
      </c>
      <c r="DN13" s="6" t="s">
        <v>1029</v>
      </c>
      <c r="DO13" s="6" t="s">
        <v>1028</v>
      </c>
      <c r="DP13" s="5" t="s">
        <v>41</v>
      </c>
      <c r="DU13" t="s">
        <v>956</v>
      </c>
      <c r="DV13" t="s">
        <v>40</v>
      </c>
      <c r="ER13" t="s">
        <v>99</v>
      </c>
      <c r="ES13" t="s">
        <v>1307</v>
      </c>
      <c r="ET13" t="s">
        <v>1338</v>
      </c>
      <c r="EW13">
        <v>5</v>
      </c>
      <c r="EX13" t="s">
        <v>990</v>
      </c>
      <c r="EY13" t="s">
        <v>1342</v>
      </c>
      <c r="EZ13" t="s">
        <v>1342</v>
      </c>
      <c r="FC13">
        <v>5</v>
      </c>
      <c r="FD13" t="s">
        <v>990</v>
      </c>
      <c r="FE13" t="s">
        <v>1341</v>
      </c>
      <c r="FF13" t="s">
        <v>1341</v>
      </c>
      <c r="FH13" t="s">
        <v>1216</v>
      </c>
      <c r="FI13" t="s">
        <v>1089</v>
      </c>
      <c r="FK13" t="s">
        <v>1340</v>
      </c>
      <c r="FL13" t="s">
        <v>835</v>
      </c>
      <c r="FN13">
        <v>47</v>
      </c>
      <c r="FO13" t="s">
        <v>40</v>
      </c>
      <c r="FP13" t="s">
        <v>1339</v>
      </c>
      <c r="FQ13" t="s">
        <v>1339</v>
      </c>
      <c r="GB13" t="s">
        <v>99</v>
      </c>
      <c r="GC13" t="s">
        <v>1286</v>
      </c>
      <c r="GD13" t="s">
        <v>1338</v>
      </c>
      <c r="GG13">
        <v>7</v>
      </c>
      <c r="GH13">
        <v>7</v>
      </c>
      <c r="GI13" t="s">
        <v>97</v>
      </c>
      <c r="GJ13" t="s">
        <v>97</v>
      </c>
      <c r="GW13">
        <v>7</v>
      </c>
      <c r="GX13" t="s">
        <v>972</v>
      </c>
      <c r="GY13" t="s">
        <v>1337</v>
      </c>
      <c r="GZ13" t="s">
        <v>1337</v>
      </c>
      <c r="HH13" t="s">
        <v>1161</v>
      </c>
      <c r="HI13" t="s">
        <v>1286</v>
      </c>
      <c r="HJ13" t="s">
        <v>1302</v>
      </c>
      <c r="HM13">
        <v>7</v>
      </c>
      <c r="HN13" t="s">
        <v>972</v>
      </c>
      <c r="HO13" t="s">
        <v>35</v>
      </c>
      <c r="HP13" t="s">
        <v>35</v>
      </c>
      <c r="HR13">
        <v>7</v>
      </c>
      <c r="HS13" t="s">
        <v>972</v>
      </c>
      <c r="HT13" t="s">
        <v>35</v>
      </c>
      <c r="HU13" t="s">
        <v>35</v>
      </c>
      <c r="HW13">
        <v>7</v>
      </c>
      <c r="HX13" t="s">
        <v>972</v>
      </c>
      <c r="HY13" t="s">
        <v>1321</v>
      </c>
      <c r="HZ13" t="s">
        <v>1321</v>
      </c>
      <c r="IC13" s="55" t="s">
        <v>2682</v>
      </c>
      <c r="ID13" s="55" t="s">
        <v>2678</v>
      </c>
      <c r="IE13" s="55" t="str">
        <f t="shared" si="0"/>
        <v>центр правового сопровождения международных проектов (Дирекция по правовым вопросам)</v>
      </c>
    </row>
    <row r="14" spans="1:239" ht="15.75" x14ac:dyDescent="0.25">
      <c r="A14" s="11" t="s">
        <v>100</v>
      </c>
      <c r="B14" s="14" t="s">
        <v>100</v>
      </c>
      <c r="H14" s="58" t="s">
        <v>2653</v>
      </c>
      <c r="I14" s="58" t="s">
        <v>2653</v>
      </c>
      <c r="M14" s="11" t="s">
        <v>48</v>
      </c>
      <c r="N14" s="11" t="s">
        <v>48</v>
      </c>
      <c r="P14" t="s">
        <v>1336</v>
      </c>
      <c r="Q14" t="s">
        <v>985</v>
      </c>
      <c r="R14" t="s">
        <v>984</v>
      </c>
      <c r="S14" t="s">
        <v>983</v>
      </c>
      <c r="U14">
        <v>3</v>
      </c>
      <c r="V14" t="s">
        <v>689</v>
      </c>
      <c r="W14" t="s">
        <v>1335</v>
      </c>
      <c r="X14" t="s">
        <v>1335</v>
      </c>
      <c r="AY14">
        <v>12</v>
      </c>
      <c r="AZ14" t="s">
        <v>885</v>
      </c>
      <c r="BA14" t="s">
        <v>1334</v>
      </c>
      <c r="BB14" t="s">
        <v>1334</v>
      </c>
      <c r="BC14">
        <v>24494</v>
      </c>
      <c r="BE14" s="53"/>
      <c r="BF14" s="56" t="s">
        <v>2628</v>
      </c>
      <c r="BG14" s="55" t="str">
        <f>RIGHT(Faculty_all[[#This Row],[Faculty]],LEN(Faculty_all[[#This Row],[Faculty]])-3)</f>
        <v>Факультет городского и регионального развития</v>
      </c>
      <c r="BI14">
        <v>15</v>
      </c>
      <c r="BJ14" s="2" t="s">
        <v>41</v>
      </c>
      <c r="BK14" s="7" t="s">
        <v>1325</v>
      </c>
      <c r="BL14" s="7" t="s">
        <v>1325</v>
      </c>
      <c r="BM14" s="7" t="s">
        <v>1192</v>
      </c>
      <c r="BN14" s="7" t="s">
        <v>1191</v>
      </c>
      <c r="CB14" t="s">
        <v>1333</v>
      </c>
      <c r="CC14" t="s">
        <v>985</v>
      </c>
      <c r="CD14" t="s">
        <v>984</v>
      </c>
      <c r="CE14" t="s">
        <v>983</v>
      </c>
      <c r="CN14">
        <v>26</v>
      </c>
      <c r="CO14" t="s">
        <v>41</v>
      </c>
      <c r="CP14" t="s">
        <v>78</v>
      </c>
      <c r="CQ14" t="s">
        <v>78</v>
      </c>
      <c r="DM14" s="4" t="s">
        <v>1030</v>
      </c>
      <c r="DN14" s="6" t="s">
        <v>1029</v>
      </c>
      <c r="DO14" s="6" t="s">
        <v>1028</v>
      </c>
      <c r="DP14" s="5" t="s">
        <v>15</v>
      </c>
      <c r="ER14" t="s">
        <v>1258</v>
      </c>
      <c r="ES14" t="s">
        <v>1307</v>
      </c>
      <c r="ET14" t="s">
        <v>1330</v>
      </c>
      <c r="EW14">
        <v>6</v>
      </c>
      <c r="EX14" t="s">
        <v>979</v>
      </c>
      <c r="EY14" t="s">
        <v>66</v>
      </c>
      <c r="EZ14" t="s">
        <v>66</v>
      </c>
      <c r="FC14">
        <v>6</v>
      </c>
      <c r="FD14" t="s">
        <v>979</v>
      </c>
      <c r="FE14" t="s">
        <v>1332</v>
      </c>
      <c r="FF14" t="s">
        <v>1332</v>
      </c>
      <c r="FH14" t="s">
        <v>1162</v>
      </c>
      <c r="FI14" t="s">
        <v>1089</v>
      </c>
      <c r="FK14" t="s">
        <v>1331</v>
      </c>
      <c r="FL14" t="s">
        <v>618</v>
      </c>
      <c r="FN14">
        <v>62</v>
      </c>
      <c r="FO14" t="s">
        <v>492</v>
      </c>
      <c r="FP14" t="s">
        <v>1160</v>
      </c>
      <c r="FQ14" t="s">
        <v>1160</v>
      </c>
      <c r="GB14" t="s">
        <v>1258</v>
      </c>
      <c r="GC14" t="s">
        <v>1286</v>
      </c>
      <c r="GD14" t="s">
        <v>1330</v>
      </c>
      <c r="GG14">
        <v>8</v>
      </c>
      <c r="GH14">
        <v>8</v>
      </c>
      <c r="GI14" t="s">
        <v>99</v>
      </c>
      <c r="GJ14" t="s">
        <v>99</v>
      </c>
      <c r="GR14" s="1" t="s">
        <v>2</v>
      </c>
      <c r="GS14" s="1"/>
      <c r="GT14" s="1"/>
      <c r="GU14" s="1"/>
      <c r="HH14" t="s">
        <v>1215</v>
      </c>
      <c r="HI14" t="s">
        <v>1286</v>
      </c>
      <c r="HJ14" t="s">
        <v>1329</v>
      </c>
      <c r="HM14">
        <v>8</v>
      </c>
      <c r="HN14" t="s">
        <v>966</v>
      </c>
      <c r="HO14" t="s">
        <v>1303</v>
      </c>
      <c r="HP14" t="s">
        <v>1303</v>
      </c>
      <c r="HR14">
        <v>8</v>
      </c>
      <c r="HS14" t="s">
        <v>966</v>
      </c>
      <c r="HT14" t="s">
        <v>1303</v>
      </c>
      <c r="HU14" t="s">
        <v>1303</v>
      </c>
      <c r="HW14">
        <v>8</v>
      </c>
      <c r="HX14" t="s">
        <v>966</v>
      </c>
      <c r="HY14" t="s">
        <v>1306</v>
      </c>
      <c r="HZ14" t="s">
        <v>1306</v>
      </c>
      <c r="IC14" s="55" t="s">
        <v>2683</v>
      </c>
      <c r="ID14" s="55" t="s">
        <v>2678</v>
      </c>
      <c r="IE14" s="55" t="str">
        <f t="shared" si="0"/>
        <v>центр судебно-претензионной работы (Дирекция по правовым вопросам)</v>
      </c>
    </row>
    <row r="15" spans="1:239" ht="15.75" x14ac:dyDescent="0.25">
      <c r="A15" s="11" t="s">
        <v>22</v>
      </c>
      <c r="B15" s="11" t="s">
        <v>22</v>
      </c>
      <c r="H15" s="58" t="s">
        <v>54</v>
      </c>
      <c r="I15" s="58" t="s">
        <v>54</v>
      </c>
      <c r="M15" s="11" t="s">
        <v>49</v>
      </c>
      <c r="N15" s="11" t="s">
        <v>49</v>
      </c>
      <c r="P15">
        <v>1</v>
      </c>
      <c r="Q15" t="s">
        <v>819</v>
      </c>
      <c r="R15" t="s">
        <v>1328</v>
      </c>
      <c r="S15" t="s">
        <v>1328</v>
      </c>
      <c r="U15">
        <v>4</v>
      </c>
      <c r="V15" t="s">
        <v>753</v>
      </c>
      <c r="W15" t="s">
        <v>956</v>
      </c>
      <c r="X15" t="s">
        <v>956</v>
      </c>
      <c r="AY15">
        <v>13</v>
      </c>
      <c r="AZ15" t="s">
        <v>1327</v>
      </c>
      <c r="BA15" t="s">
        <v>1326</v>
      </c>
      <c r="BB15" t="s">
        <v>1326</v>
      </c>
      <c r="BC15">
        <v>3725111</v>
      </c>
      <c r="BE15" s="53"/>
      <c r="BF15" s="56" t="s">
        <v>2629</v>
      </c>
      <c r="BG15" s="55" t="str">
        <f>RIGHT(Faculty_all[[#This Row],[Faculty]],LEN(Faculty_all[[#This Row],[Faculty]])-3)</f>
        <v>Факультет химии</v>
      </c>
      <c r="BI15">
        <v>16</v>
      </c>
      <c r="BJ15" s="2" t="s">
        <v>1035</v>
      </c>
      <c r="BK15" s="7" t="s">
        <v>1311</v>
      </c>
      <c r="BL15" s="7" t="s">
        <v>1311</v>
      </c>
      <c r="BM15" s="7" t="s">
        <v>1192</v>
      </c>
      <c r="BN15" s="7" t="s">
        <v>1191</v>
      </c>
      <c r="CB15">
        <v>1</v>
      </c>
      <c r="CC15" t="s">
        <v>819</v>
      </c>
      <c r="CD15" t="s">
        <v>839</v>
      </c>
      <c r="CE15" t="s">
        <v>839</v>
      </c>
      <c r="DM15" s="4" t="s">
        <v>1325</v>
      </c>
      <c r="DN15" s="6" t="s">
        <v>1192</v>
      </c>
      <c r="DO15" s="6" t="s">
        <v>1191</v>
      </c>
      <c r="DP15" s="5" t="s">
        <v>15</v>
      </c>
      <c r="DX15" t="s">
        <v>1324</v>
      </c>
      <c r="DY15" t="s">
        <v>985</v>
      </c>
      <c r="DZ15" t="s">
        <v>984</v>
      </c>
      <c r="EA15" t="s">
        <v>983</v>
      </c>
      <c r="EC15" t="s">
        <v>1323</v>
      </c>
      <c r="ED15" t="s">
        <v>985</v>
      </c>
      <c r="EE15" t="s">
        <v>984</v>
      </c>
      <c r="EF15" t="s">
        <v>983</v>
      </c>
      <c r="EH15" t="s">
        <v>1322</v>
      </c>
      <c r="EI15" t="s">
        <v>985</v>
      </c>
      <c r="EJ15" t="s">
        <v>984</v>
      </c>
      <c r="EK15" t="s">
        <v>983</v>
      </c>
      <c r="ER15" t="s">
        <v>1161</v>
      </c>
      <c r="ES15" t="s">
        <v>1307</v>
      </c>
      <c r="ET15" t="s">
        <v>1318</v>
      </c>
      <c r="EW15">
        <v>7</v>
      </c>
      <c r="EX15" t="s">
        <v>972</v>
      </c>
      <c r="EY15" t="s">
        <v>1321</v>
      </c>
      <c r="EZ15" t="s">
        <v>1321</v>
      </c>
      <c r="FC15">
        <v>7</v>
      </c>
      <c r="FD15" t="s">
        <v>972</v>
      </c>
      <c r="FE15" t="s">
        <v>1320</v>
      </c>
      <c r="FF15" t="s">
        <v>1320</v>
      </c>
      <c r="FH15" t="s">
        <v>1153</v>
      </c>
      <c r="FI15" t="s">
        <v>1089</v>
      </c>
      <c r="FK15" t="s">
        <v>1319</v>
      </c>
      <c r="FL15" t="s">
        <v>634</v>
      </c>
      <c r="FN15">
        <v>46</v>
      </c>
      <c r="FO15" t="s">
        <v>39</v>
      </c>
      <c r="FP15" t="s">
        <v>35</v>
      </c>
      <c r="FQ15" t="s">
        <v>35</v>
      </c>
      <c r="GB15" t="s">
        <v>1161</v>
      </c>
      <c r="GC15" t="s">
        <v>1286</v>
      </c>
      <c r="GD15" t="s">
        <v>1318</v>
      </c>
      <c r="GG15">
        <v>9</v>
      </c>
      <c r="GH15">
        <v>9</v>
      </c>
      <c r="GI15" t="s">
        <v>42</v>
      </c>
      <c r="GJ15" t="s">
        <v>42</v>
      </c>
      <c r="GR15" t="s">
        <v>1530</v>
      </c>
      <c r="GS15" t="s">
        <v>985</v>
      </c>
      <c r="GT15" t="s">
        <v>984</v>
      </c>
      <c r="GU15" t="s">
        <v>983</v>
      </c>
      <c r="HH15" t="s">
        <v>1317</v>
      </c>
      <c r="HI15" t="s">
        <v>1286</v>
      </c>
      <c r="HJ15" t="s">
        <v>1316</v>
      </c>
      <c r="HM15">
        <v>9</v>
      </c>
      <c r="HN15" t="s">
        <v>959</v>
      </c>
      <c r="HO15" t="s">
        <v>1288</v>
      </c>
      <c r="HP15" t="s">
        <v>1288</v>
      </c>
      <c r="HR15">
        <v>9</v>
      </c>
      <c r="HS15" t="s">
        <v>959</v>
      </c>
      <c r="HT15" t="s">
        <v>1288</v>
      </c>
      <c r="HU15" t="s">
        <v>1288</v>
      </c>
      <c r="IC15" s="55" t="s">
        <v>2684</v>
      </c>
      <c r="ID15" s="55" t="s">
        <v>2678</v>
      </c>
      <c r="IE15" s="55" t="str">
        <f t="shared" si="0"/>
        <v>центр правовых экспертиз и сопровождения образовательной деятельности (Дирекция по правовым вопросам)</v>
      </c>
    </row>
    <row r="16" spans="1:239" ht="15.75" x14ac:dyDescent="0.25">
      <c r="A16" s="11" t="s">
        <v>101</v>
      </c>
      <c r="B16" s="11" t="s">
        <v>101</v>
      </c>
      <c r="H16" s="58" t="s">
        <v>2654</v>
      </c>
      <c r="I16" s="58" t="s">
        <v>2654</v>
      </c>
      <c r="M16" s="13" t="s">
        <v>50</v>
      </c>
      <c r="N16" s="13" t="s">
        <v>50</v>
      </c>
      <c r="P16">
        <v>2</v>
      </c>
      <c r="Q16" t="s">
        <v>794</v>
      </c>
      <c r="R16" t="s">
        <v>1315</v>
      </c>
      <c r="S16" t="s">
        <v>1315</v>
      </c>
      <c r="AY16">
        <v>14</v>
      </c>
      <c r="AZ16" t="s">
        <v>1314</v>
      </c>
      <c r="BA16" t="s">
        <v>1313</v>
      </c>
      <c r="BB16" t="s">
        <v>1313</v>
      </c>
      <c r="BC16">
        <v>3725109</v>
      </c>
      <c r="BE16" s="53"/>
      <c r="BF16" s="56" t="s">
        <v>2630</v>
      </c>
      <c r="BG16" s="55" t="str">
        <f>RIGHT(Faculty_all[[#This Row],[Faculty]],LEN(Faculty_all[[#This Row],[Faculty]])-3)</f>
        <v>Факультет биологии и биотехнологии</v>
      </c>
      <c r="BI16">
        <v>19</v>
      </c>
      <c r="BJ16" s="2" t="s">
        <v>812</v>
      </c>
      <c r="BK16" s="7" t="s">
        <v>1293</v>
      </c>
      <c r="BL16" s="7" t="s">
        <v>1293</v>
      </c>
      <c r="BM16" s="7" t="s">
        <v>1192</v>
      </c>
      <c r="BN16" s="7" t="s">
        <v>1191</v>
      </c>
      <c r="CB16">
        <v>2</v>
      </c>
      <c r="CC16" t="s">
        <v>794</v>
      </c>
      <c r="CD16" t="s">
        <v>1312</v>
      </c>
      <c r="CE16" t="s">
        <v>1312</v>
      </c>
      <c r="DM16" t="s">
        <v>1311</v>
      </c>
      <c r="DN16" s="6" t="s">
        <v>1192</v>
      </c>
      <c r="DO16" s="6" t="s">
        <v>1191</v>
      </c>
      <c r="DP16" s="5" t="s">
        <v>20</v>
      </c>
      <c r="DX16">
        <v>2</v>
      </c>
      <c r="DY16" t="s">
        <v>819</v>
      </c>
      <c r="DZ16" t="s">
        <v>1310</v>
      </c>
      <c r="EA16" t="s">
        <v>1310</v>
      </c>
      <c r="EC16">
        <v>1</v>
      </c>
      <c r="ED16" t="s">
        <v>819</v>
      </c>
      <c r="EE16" t="s">
        <v>1309</v>
      </c>
      <c r="EF16" t="s">
        <v>1309</v>
      </c>
      <c r="EH16">
        <v>1</v>
      </c>
      <c r="EI16" t="s">
        <v>819</v>
      </c>
      <c r="EJ16" t="s">
        <v>1308</v>
      </c>
      <c r="EK16" t="s">
        <v>1308</v>
      </c>
      <c r="ER16" t="s">
        <v>1272</v>
      </c>
      <c r="ES16" t="s">
        <v>1307</v>
      </c>
      <c r="ET16" t="s">
        <v>1302</v>
      </c>
      <c r="EW16">
        <v>8</v>
      </c>
      <c r="EX16" t="s">
        <v>966</v>
      </c>
      <c r="EY16" t="s">
        <v>1306</v>
      </c>
      <c r="EZ16" t="s">
        <v>1306</v>
      </c>
      <c r="FC16">
        <v>8</v>
      </c>
      <c r="FD16" t="s">
        <v>966</v>
      </c>
      <c r="FE16" t="s">
        <v>1305</v>
      </c>
      <c r="FF16" t="s">
        <v>1305</v>
      </c>
      <c r="FH16" t="s">
        <v>1040</v>
      </c>
      <c r="FI16" t="s">
        <v>1089</v>
      </c>
      <c r="FK16" t="s">
        <v>1304</v>
      </c>
      <c r="FL16" t="s">
        <v>864</v>
      </c>
      <c r="FN16">
        <v>53</v>
      </c>
      <c r="FO16" t="s">
        <v>746</v>
      </c>
      <c r="FP16" t="s">
        <v>1303</v>
      </c>
      <c r="FQ16" t="s">
        <v>1303</v>
      </c>
      <c r="GB16" t="s">
        <v>1272</v>
      </c>
      <c r="GC16" t="s">
        <v>1286</v>
      </c>
      <c r="GD16" t="s">
        <v>1302</v>
      </c>
      <c r="GG16">
        <v>10</v>
      </c>
      <c r="GH16">
        <v>10</v>
      </c>
      <c r="GI16" t="s">
        <v>43</v>
      </c>
      <c r="GJ16" t="s">
        <v>43</v>
      </c>
      <c r="GR16">
        <v>1</v>
      </c>
      <c r="GS16" t="s">
        <v>819</v>
      </c>
      <c r="GT16" t="s">
        <v>16</v>
      </c>
      <c r="GU16" t="s">
        <v>16</v>
      </c>
      <c r="HH16" t="s">
        <v>1272</v>
      </c>
      <c r="HI16" t="s">
        <v>1286</v>
      </c>
      <c r="HJ16" t="s">
        <v>1301</v>
      </c>
      <c r="HM16">
        <v>10</v>
      </c>
      <c r="HN16" t="s">
        <v>39</v>
      </c>
      <c r="HO16" t="s">
        <v>1273</v>
      </c>
      <c r="HP16" t="s">
        <v>1273</v>
      </c>
      <c r="HR16">
        <v>10</v>
      </c>
      <c r="HS16" t="s">
        <v>39</v>
      </c>
      <c r="HT16" t="s">
        <v>1273</v>
      </c>
      <c r="HU16" t="s">
        <v>1273</v>
      </c>
      <c r="IC16" s="55" t="s">
        <v>2685</v>
      </c>
      <c r="ID16" s="55" t="s">
        <v>2678</v>
      </c>
      <c r="IE16" s="55" t="str">
        <f t="shared" si="0"/>
        <v>центр комплаенс (Дирекция по правовым вопросам)</v>
      </c>
    </row>
    <row r="17" spans="1:239" ht="15.75" x14ac:dyDescent="0.25">
      <c r="A17" s="13" t="s">
        <v>85</v>
      </c>
      <c r="B17" s="13" t="s">
        <v>85</v>
      </c>
      <c r="H17" s="58" t="s">
        <v>53</v>
      </c>
      <c r="I17" s="58" t="s">
        <v>53</v>
      </c>
      <c r="P17">
        <v>3</v>
      </c>
      <c r="Q17" t="s">
        <v>689</v>
      </c>
      <c r="R17" t="s">
        <v>1300</v>
      </c>
      <c r="S17" t="s">
        <v>1300</v>
      </c>
      <c r="AG17" t="s">
        <v>1299</v>
      </c>
      <c r="AS17" s="1" t="s">
        <v>1298</v>
      </c>
      <c r="AT17" s="1" t="s">
        <v>1297</v>
      </c>
      <c r="AU17" s="1"/>
      <c r="AV17" s="1"/>
      <c r="AY17">
        <v>15</v>
      </c>
      <c r="AZ17" t="s">
        <v>1296</v>
      </c>
      <c r="BA17" t="s">
        <v>1295</v>
      </c>
      <c r="BB17" t="s">
        <v>1295</v>
      </c>
      <c r="BC17">
        <v>3725107</v>
      </c>
      <c r="BF17" s="56" t="s">
        <v>2631</v>
      </c>
      <c r="BG17" s="55" t="str">
        <f>RIGHT(Faculty_all[[#This Row],[Faculty]],LEN(Faculty_all[[#This Row],[Faculty]])-3)</f>
        <v>Факультет географии и геоинформационных технологий</v>
      </c>
      <c r="BI17">
        <v>23</v>
      </c>
      <c r="BJ17" s="2" t="s">
        <v>768</v>
      </c>
      <c r="BK17" s="7" t="s">
        <v>1279</v>
      </c>
      <c r="BL17" s="7" t="s">
        <v>1279</v>
      </c>
      <c r="BM17" s="7" t="s">
        <v>1192</v>
      </c>
      <c r="BN17" s="7" t="s">
        <v>1191</v>
      </c>
      <c r="CB17">
        <v>3</v>
      </c>
      <c r="CC17" t="s">
        <v>689</v>
      </c>
      <c r="CD17" t="s">
        <v>188</v>
      </c>
      <c r="CE17" t="s">
        <v>188</v>
      </c>
      <c r="CY17" t="s">
        <v>1294</v>
      </c>
      <c r="DM17" t="s">
        <v>1293</v>
      </c>
      <c r="DN17" s="6" t="s">
        <v>1192</v>
      </c>
      <c r="DO17" s="6" t="s">
        <v>1191</v>
      </c>
      <c r="DP17" s="5" t="s">
        <v>26</v>
      </c>
      <c r="DX17">
        <v>3</v>
      </c>
      <c r="DY17" t="s">
        <v>794</v>
      </c>
      <c r="DZ17" t="s">
        <v>1292</v>
      </c>
      <c r="EA17" t="s">
        <v>1292</v>
      </c>
      <c r="EC17">
        <v>2</v>
      </c>
      <c r="ED17" t="s">
        <v>794</v>
      </c>
      <c r="EE17" t="s">
        <v>1291</v>
      </c>
      <c r="EF17" t="s">
        <v>1291</v>
      </c>
      <c r="EH17">
        <v>2</v>
      </c>
      <c r="EI17" t="s">
        <v>794</v>
      </c>
      <c r="EJ17" t="s">
        <v>1290</v>
      </c>
      <c r="EK17" t="s">
        <v>1290</v>
      </c>
      <c r="ER17" t="s">
        <v>99</v>
      </c>
      <c r="ES17" t="s">
        <v>1275</v>
      </c>
      <c r="ET17" t="s">
        <v>1287</v>
      </c>
      <c r="EW17">
        <v>9</v>
      </c>
      <c r="EX17" t="s">
        <v>959</v>
      </c>
      <c r="EY17" t="s">
        <v>84</v>
      </c>
      <c r="EZ17" t="s">
        <v>84</v>
      </c>
      <c r="FH17" t="s">
        <v>1034</v>
      </c>
      <c r="FI17" t="s">
        <v>1089</v>
      </c>
      <c r="FK17" t="s">
        <v>1289</v>
      </c>
      <c r="FL17" t="s">
        <v>488</v>
      </c>
      <c r="FN17">
        <v>37</v>
      </c>
      <c r="FO17" t="s">
        <v>819</v>
      </c>
      <c r="FP17" t="s">
        <v>1288</v>
      </c>
      <c r="FQ17" t="s">
        <v>1288</v>
      </c>
      <c r="GB17" t="s">
        <v>99</v>
      </c>
      <c r="GC17" t="s">
        <v>1257</v>
      </c>
      <c r="GD17" t="s">
        <v>1287</v>
      </c>
      <c r="GG17">
        <v>11</v>
      </c>
      <c r="GH17">
        <v>11</v>
      </c>
      <c r="GI17" t="s">
        <v>91</v>
      </c>
      <c r="GJ17" t="s">
        <v>91</v>
      </c>
      <c r="GR17">
        <v>2</v>
      </c>
      <c r="GS17" t="s">
        <v>794</v>
      </c>
      <c r="GT17" t="s">
        <v>21</v>
      </c>
      <c r="GU17" t="s">
        <v>21</v>
      </c>
      <c r="HH17" t="s">
        <v>1160</v>
      </c>
      <c r="HI17" t="s">
        <v>1286</v>
      </c>
      <c r="HJ17" t="s">
        <v>1285</v>
      </c>
      <c r="HM17">
        <v>11</v>
      </c>
      <c r="HN17" t="s">
        <v>40</v>
      </c>
      <c r="HO17" t="s">
        <v>1259</v>
      </c>
      <c r="HP17" t="s">
        <v>1259</v>
      </c>
      <c r="HR17">
        <v>11</v>
      </c>
      <c r="HS17" t="s">
        <v>40</v>
      </c>
      <c r="HT17" t="s">
        <v>1259</v>
      </c>
      <c r="HU17" t="s">
        <v>1259</v>
      </c>
      <c r="IC17" s="55" t="s">
        <v>1905</v>
      </c>
      <c r="ID17" s="55" t="s">
        <v>1535</v>
      </c>
      <c r="IE17" s="55" t="str">
        <f t="shared" si="0"/>
        <v>Управление бухгалтерского учета (Административно-управленческие подразделения)</v>
      </c>
    </row>
    <row r="18" spans="1:239" ht="15.75" x14ac:dyDescent="0.25">
      <c r="H18" s="58" t="s">
        <v>2655</v>
      </c>
      <c r="I18" s="58" t="s">
        <v>2655</v>
      </c>
      <c r="P18">
        <v>4</v>
      </c>
      <c r="Q18" t="s">
        <v>753</v>
      </c>
      <c r="R18" t="s">
        <v>1284</v>
      </c>
      <c r="S18" t="s">
        <v>1284</v>
      </c>
      <c r="AG18" t="s">
        <v>1283</v>
      </c>
      <c r="AH18" t="s">
        <v>985</v>
      </c>
      <c r="AI18" t="s">
        <v>984</v>
      </c>
      <c r="AJ18" t="s">
        <v>983</v>
      </c>
      <c r="AS18" t="s">
        <v>1282</v>
      </c>
      <c r="AT18" t="s">
        <v>985</v>
      </c>
      <c r="AU18" t="s">
        <v>984</v>
      </c>
      <c r="AV18" t="s">
        <v>983</v>
      </c>
      <c r="AY18">
        <v>16</v>
      </c>
      <c r="AZ18" t="s">
        <v>1281</v>
      </c>
      <c r="BA18" t="s">
        <v>1280</v>
      </c>
      <c r="BB18" t="s">
        <v>1280</v>
      </c>
      <c r="BC18">
        <v>3725105</v>
      </c>
      <c r="BE18" s="53"/>
      <c r="BF18" s="56" t="s">
        <v>2659</v>
      </c>
      <c r="BG18" s="55" t="str">
        <f>RIGHT(Faculty_all[[#This Row],[Faculty]],LEN(Faculty_all[[#This Row],[Faculty]])-3)</f>
        <v>Высшая школа юриспруденции и администрирования</v>
      </c>
      <c r="BI18">
        <v>24</v>
      </c>
      <c r="BJ18" s="2" t="s">
        <v>746</v>
      </c>
      <c r="BK18" s="7" t="s">
        <v>1265</v>
      </c>
      <c r="BL18" s="7" t="s">
        <v>1265</v>
      </c>
      <c r="BM18" s="7" t="s">
        <v>1192</v>
      </c>
      <c r="BN18" s="7" t="s">
        <v>1191</v>
      </c>
      <c r="CB18">
        <v>4</v>
      </c>
      <c r="CC18" t="s">
        <v>753</v>
      </c>
      <c r="CD18" t="s">
        <v>502</v>
      </c>
      <c r="CE18" t="s">
        <v>502</v>
      </c>
      <c r="CY18" t="s">
        <v>985</v>
      </c>
      <c r="CZ18" t="s">
        <v>983</v>
      </c>
      <c r="DM18" t="s">
        <v>1279</v>
      </c>
      <c r="DN18" s="6" t="s">
        <v>1192</v>
      </c>
      <c r="DO18" s="6" t="s">
        <v>1191</v>
      </c>
      <c r="DP18" s="5" t="s">
        <v>30</v>
      </c>
      <c r="DX18">
        <v>4</v>
      </c>
      <c r="DY18" t="s">
        <v>689</v>
      </c>
      <c r="DZ18" t="s">
        <v>1278</v>
      </c>
      <c r="EA18" t="s">
        <v>1278</v>
      </c>
      <c r="EC18">
        <v>3</v>
      </c>
      <c r="ED18" t="s">
        <v>689</v>
      </c>
      <c r="EE18" t="s">
        <v>1277</v>
      </c>
      <c r="EF18" t="s">
        <v>1277</v>
      </c>
      <c r="EH18">
        <v>3</v>
      </c>
      <c r="EI18" t="s">
        <v>689</v>
      </c>
      <c r="EJ18" t="s">
        <v>1276</v>
      </c>
      <c r="EK18" t="s">
        <v>1276</v>
      </c>
      <c r="ER18" t="s">
        <v>1272</v>
      </c>
      <c r="ES18" t="s">
        <v>1275</v>
      </c>
      <c r="ET18" t="s">
        <v>1256</v>
      </c>
      <c r="FH18" t="s">
        <v>811</v>
      </c>
      <c r="FI18" t="s">
        <v>1089</v>
      </c>
      <c r="FK18" t="s">
        <v>1274</v>
      </c>
      <c r="FL18" t="s">
        <v>831</v>
      </c>
      <c r="FN18">
        <v>39</v>
      </c>
      <c r="FO18" t="s">
        <v>689</v>
      </c>
      <c r="FP18" t="s">
        <v>1273</v>
      </c>
      <c r="FQ18" t="s">
        <v>1273</v>
      </c>
      <c r="GB18" t="s">
        <v>1272</v>
      </c>
      <c r="GC18" t="s">
        <v>1257</v>
      </c>
      <c r="GD18" t="s">
        <v>1271</v>
      </c>
      <c r="GG18">
        <v>12</v>
      </c>
      <c r="GH18">
        <v>12</v>
      </c>
      <c r="GI18" t="s">
        <v>98</v>
      </c>
      <c r="GJ18" t="s">
        <v>98</v>
      </c>
      <c r="GR18">
        <v>3</v>
      </c>
      <c r="GS18" t="s">
        <v>689</v>
      </c>
      <c r="GT18" t="s">
        <v>27</v>
      </c>
      <c r="GU18" t="s">
        <v>27</v>
      </c>
      <c r="HM18">
        <v>12</v>
      </c>
      <c r="HN18" t="s">
        <v>41</v>
      </c>
      <c r="HO18" t="s">
        <v>1188</v>
      </c>
      <c r="HP18" t="s">
        <v>1188</v>
      </c>
      <c r="HR18">
        <v>12</v>
      </c>
      <c r="HS18" t="s">
        <v>41</v>
      </c>
      <c r="HT18" t="s">
        <v>1224</v>
      </c>
      <c r="HU18" t="s">
        <v>1224</v>
      </c>
      <c r="IC18" s="55" t="s">
        <v>2113</v>
      </c>
      <c r="ID18" s="55" t="s">
        <v>1905</v>
      </c>
      <c r="IE18" s="55" t="str">
        <f t="shared" si="0"/>
        <v>отдел учета основных средств и учета товарно-материальных ценностей (Управление бухгалтерского учета)</v>
      </c>
    </row>
    <row r="19" spans="1:239" x14ac:dyDescent="0.25">
      <c r="H19" s="11"/>
      <c r="I19" s="11"/>
      <c r="P19">
        <v>5</v>
      </c>
      <c r="Q19" t="s">
        <v>990</v>
      </c>
      <c r="R19" t="s">
        <v>1270</v>
      </c>
      <c r="S19" t="s">
        <v>1270</v>
      </c>
      <c r="AG19">
        <v>2</v>
      </c>
      <c r="AH19" t="s">
        <v>819</v>
      </c>
      <c r="AI19" t="s">
        <v>1269</v>
      </c>
      <c r="AJ19" t="s">
        <v>1269</v>
      </c>
      <c r="AS19">
        <v>1</v>
      </c>
      <c r="AT19" t="s">
        <v>819</v>
      </c>
      <c r="AU19" t="s">
        <v>55</v>
      </c>
      <c r="AV19" t="s">
        <v>55</v>
      </c>
      <c r="AY19">
        <v>17</v>
      </c>
      <c r="AZ19" t="s">
        <v>449</v>
      </c>
      <c r="BA19" t="s">
        <v>1268</v>
      </c>
      <c r="BB19" t="s">
        <v>1268</v>
      </c>
      <c r="BC19">
        <v>24495</v>
      </c>
      <c r="BE19" s="53"/>
      <c r="BF19" s="56" t="s">
        <v>2660</v>
      </c>
      <c r="BG19" s="55" t="str">
        <f>RIGHT(Faculty_all[[#This Row],[Faculty]],LEN(Faculty_all[[#This Row],[Faculty]])-3)</f>
        <v>Институт анализа предприятий и рынков</v>
      </c>
      <c r="BI19">
        <v>25</v>
      </c>
      <c r="BJ19" s="2" t="s">
        <v>730</v>
      </c>
      <c r="BK19" s="7" t="s">
        <v>1249</v>
      </c>
      <c r="BL19" s="7" t="s">
        <v>1249</v>
      </c>
      <c r="BM19" s="7" t="s">
        <v>1192</v>
      </c>
      <c r="BN19" s="7" t="s">
        <v>1191</v>
      </c>
      <c r="CB19">
        <v>5</v>
      </c>
      <c r="CC19" t="s">
        <v>990</v>
      </c>
      <c r="CD19" t="s">
        <v>1089</v>
      </c>
      <c r="CE19" t="s">
        <v>1089</v>
      </c>
      <c r="CY19" t="s">
        <v>1267</v>
      </c>
      <c r="CZ19" t="s">
        <v>1266</v>
      </c>
      <c r="DM19" t="s">
        <v>1265</v>
      </c>
      <c r="DN19" s="6" t="s">
        <v>1192</v>
      </c>
      <c r="DO19" s="6" t="s">
        <v>1191</v>
      </c>
      <c r="DP19" s="5" t="s">
        <v>33</v>
      </c>
      <c r="DX19">
        <v>5</v>
      </c>
      <c r="DY19" t="s">
        <v>753</v>
      </c>
      <c r="DZ19" t="s">
        <v>1264</v>
      </c>
      <c r="EA19" t="s">
        <v>1264</v>
      </c>
      <c r="EC19">
        <v>4</v>
      </c>
      <c r="ED19" t="s">
        <v>753</v>
      </c>
      <c r="EE19" t="s">
        <v>1263</v>
      </c>
      <c r="EF19" t="s">
        <v>1263</v>
      </c>
      <c r="ER19" t="s">
        <v>1262</v>
      </c>
      <c r="ES19" t="s">
        <v>1236</v>
      </c>
      <c r="ET19" t="s">
        <v>1261</v>
      </c>
      <c r="FH19" t="s">
        <v>786</v>
      </c>
      <c r="FI19" t="s">
        <v>1089</v>
      </c>
      <c r="FK19" t="s">
        <v>990</v>
      </c>
      <c r="FL19" t="s">
        <v>1260</v>
      </c>
      <c r="FN19">
        <v>58</v>
      </c>
      <c r="FO19" t="s">
        <v>588</v>
      </c>
      <c r="FP19" t="s">
        <v>1259</v>
      </c>
      <c r="FQ19" t="s">
        <v>1259</v>
      </c>
      <c r="GB19" t="s">
        <v>1258</v>
      </c>
      <c r="GC19" t="s">
        <v>1257</v>
      </c>
      <c r="GD19" t="s">
        <v>1256</v>
      </c>
      <c r="GG19">
        <v>13</v>
      </c>
      <c r="GH19">
        <v>13</v>
      </c>
      <c r="GI19" t="s">
        <v>94</v>
      </c>
      <c r="GJ19" t="s">
        <v>94</v>
      </c>
      <c r="HM19">
        <v>13</v>
      </c>
      <c r="HN19" t="s">
        <v>1035</v>
      </c>
      <c r="HO19" t="s">
        <v>1224</v>
      </c>
      <c r="HP19" t="s">
        <v>1224</v>
      </c>
      <c r="HR19">
        <v>13</v>
      </c>
      <c r="HS19" t="s">
        <v>1035</v>
      </c>
      <c r="HT19" t="s">
        <v>1215</v>
      </c>
      <c r="HU19" t="s">
        <v>1215</v>
      </c>
      <c r="IC19" s="55" t="s">
        <v>2041</v>
      </c>
      <c r="ID19" s="55" t="s">
        <v>1905</v>
      </c>
      <c r="IE19" s="55" t="str">
        <f t="shared" si="0"/>
        <v>отдел расчетов по заработной плате и гражданско-правовым договорам (Управление бухгалтерского учета)</v>
      </c>
    </row>
    <row r="20" spans="1:239" x14ac:dyDescent="0.25">
      <c r="H20" s="13"/>
      <c r="I20" s="13"/>
      <c r="AG20">
        <v>3</v>
      </c>
      <c r="AH20" t="s">
        <v>794</v>
      </c>
      <c r="AI20" t="s">
        <v>1255</v>
      </c>
      <c r="AJ20" t="s">
        <v>1255</v>
      </c>
      <c r="AS20">
        <v>2</v>
      </c>
      <c r="AT20" t="s">
        <v>794</v>
      </c>
      <c r="AU20" t="s">
        <v>56</v>
      </c>
      <c r="AV20" t="s">
        <v>56</v>
      </c>
      <c r="AY20">
        <v>18</v>
      </c>
      <c r="AZ20" t="s">
        <v>1254</v>
      </c>
      <c r="BA20" t="s">
        <v>1253</v>
      </c>
      <c r="BB20" t="s">
        <v>1253</v>
      </c>
      <c r="BC20">
        <v>3725101</v>
      </c>
      <c r="BE20" s="53"/>
      <c r="BF20" s="56" t="s">
        <v>2661</v>
      </c>
      <c r="BG20" s="55" t="str">
        <f>RIGHT(Faculty_all[[#This Row],[Faculty]],LEN(Faculty_all[[#This Row],[Faculty]])-3)</f>
        <v>Институт государственного и муниципального управления</v>
      </c>
      <c r="BI20">
        <v>26</v>
      </c>
      <c r="BJ20" s="2" t="s">
        <v>709</v>
      </c>
      <c r="BK20" s="7" t="s">
        <v>1239</v>
      </c>
      <c r="BL20" s="7" t="s">
        <v>1239</v>
      </c>
      <c r="BM20" s="7" t="s">
        <v>1192</v>
      </c>
      <c r="BN20" s="7" t="s">
        <v>1191</v>
      </c>
      <c r="CB20">
        <v>8</v>
      </c>
      <c r="CC20" t="s">
        <v>979</v>
      </c>
      <c r="CD20" t="s">
        <v>1252</v>
      </c>
      <c r="CE20" t="s">
        <v>1252</v>
      </c>
      <c r="CY20" t="s">
        <v>1251</v>
      </c>
      <c r="CZ20" t="s">
        <v>1250</v>
      </c>
      <c r="DM20" t="s">
        <v>1249</v>
      </c>
      <c r="DN20" s="6" t="s">
        <v>1192</v>
      </c>
      <c r="DO20" s="6" t="s">
        <v>1191</v>
      </c>
      <c r="DP20" s="5" t="s">
        <v>34</v>
      </c>
      <c r="DX20">
        <v>6</v>
      </c>
      <c r="DY20" t="s">
        <v>990</v>
      </c>
      <c r="DZ20" t="s">
        <v>1248</v>
      </c>
      <c r="EA20" t="s">
        <v>1248</v>
      </c>
      <c r="EC20">
        <v>5</v>
      </c>
      <c r="ED20" t="s">
        <v>990</v>
      </c>
      <c r="EE20" t="s">
        <v>1247</v>
      </c>
      <c r="EF20" t="s">
        <v>1247</v>
      </c>
      <c r="ER20" t="s">
        <v>1246</v>
      </c>
      <c r="ES20" t="s">
        <v>1236</v>
      </c>
      <c r="ET20" t="s">
        <v>1245</v>
      </c>
      <c r="FH20" t="s">
        <v>767</v>
      </c>
      <c r="FI20" t="s">
        <v>1089</v>
      </c>
      <c r="FK20" t="s">
        <v>979</v>
      </c>
      <c r="FL20" t="s">
        <v>1244</v>
      </c>
      <c r="FN20">
        <v>42</v>
      </c>
      <c r="FO20" t="s">
        <v>979</v>
      </c>
      <c r="FP20" t="s">
        <v>1188</v>
      </c>
      <c r="FQ20" t="s">
        <v>1188</v>
      </c>
      <c r="HM20">
        <v>14</v>
      </c>
      <c r="HN20" t="s">
        <v>812</v>
      </c>
      <c r="HO20" t="s">
        <v>1215</v>
      </c>
      <c r="HP20" t="s">
        <v>1215</v>
      </c>
      <c r="HR20">
        <v>14</v>
      </c>
      <c r="HS20" t="s">
        <v>812</v>
      </c>
      <c r="HT20" t="s">
        <v>42</v>
      </c>
      <c r="HU20" t="s">
        <v>42</v>
      </c>
      <c r="IC20" s="55" t="s">
        <v>2117</v>
      </c>
      <c r="ID20" s="55" t="s">
        <v>1905</v>
      </c>
      <c r="IE20" s="55" t="str">
        <f t="shared" si="0"/>
        <v>отдел финансовых потоков (Управление бухгалтерского учета)</v>
      </c>
    </row>
    <row r="21" spans="1:239" x14ac:dyDescent="0.25">
      <c r="H21" s="11"/>
      <c r="I21" s="11"/>
      <c r="AG21">
        <v>4</v>
      </c>
      <c r="AH21" t="s">
        <v>689</v>
      </c>
      <c r="AI21" t="s">
        <v>1243</v>
      </c>
      <c r="AJ21" t="s">
        <v>1243</v>
      </c>
      <c r="AS21">
        <v>3</v>
      </c>
      <c r="AT21" t="s">
        <v>689</v>
      </c>
      <c r="AU21" t="s">
        <v>57</v>
      </c>
      <c r="AV21" t="s">
        <v>57</v>
      </c>
      <c r="AY21">
        <v>19</v>
      </c>
      <c r="AZ21" t="s">
        <v>863</v>
      </c>
      <c r="BA21" t="s">
        <v>1242</v>
      </c>
      <c r="BB21" t="s">
        <v>1242</v>
      </c>
      <c r="BC21">
        <v>49899</v>
      </c>
      <c r="BE21" s="53"/>
      <c r="BF21" s="56" t="s">
        <v>2662</v>
      </c>
      <c r="BG21" s="55" t="str">
        <f>RIGHT(Faculty_all[[#This Row],[Faculty]],LEN(Faculty_all[[#This Row],[Faculty]])-3)</f>
        <v>Институт когнитивных нейронаук</v>
      </c>
      <c r="BI21">
        <v>27</v>
      </c>
      <c r="BJ21" s="2" t="s">
        <v>693</v>
      </c>
      <c r="BK21" s="7" t="s">
        <v>1227</v>
      </c>
      <c r="BL21" s="7" t="s">
        <v>1227</v>
      </c>
      <c r="BM21" s="7" t="s">
        <v>1192</v>
      </c>
      <c r="BN21" s="7" t="s">
        <v>1191</v>
      </c>
      <c r="CB21">
        <v>10</v>
      </c>
      <c r="CC21" t="s">
        <v>972</v>
      </c>
      <c r="CD21" t="s">
        <v>873</v>
      </c>
      <c r="CE21" t="s">
        <v>873</v>
      </c>
      <c r="CY21" t="s">
        <v>1241</v>
      </c>
      <c r="CZ21" t="s">
        <v>1240</v>
      </c>
      <c r="DM21" t="s">
        <v>1239</v>
      </c>
      <c r="DN21" s="6" t="s">
        <v>1192</v>
      </c>
      <c r="DO21" s="6" t="s">
        <v>1191</v>
      </c>
      <c r="DP21" s="5" t="s">
        <v>36</v>
      </c>
      <c r="DX21">
        <v>7</v>
      </c>
      <c r="DY21" t="s">
        <v>979</v>
      </c>
      <c r="DZ21" t="s">
        <v>1238</v>
      </c>
      <c r="EA21" t="s">
        <v>1238</v>
      </c>
      <c r="ER21" t="s">
        <v>1237</v>
      </c>
      <c r="ES21" t="s">
        <v>1236</v>
      </c>
      <c r="ET21" t="s">
        <v>1235</v>
      </c>
      <c r="FH21" t="s">
        <v>745</v>
      </c>
      <c r="FI21" t="s">
        <v>1089</v>
      </c>
      <c r="FK21" t="s">
        <v>972</v>
      </c>
      <c r="FL21" t="s">
        <v>1234</v>
      </c>
      <c r="FN21">
        <v>41</v>
      </c>
      <c r="FO21" t="s">
        <v>990</v>
      </c>
      <c r="FP21" t="s">
        <v>1233</v>
      </c>
      <c r="FQ21" t="s">
        <v>1233</v>
      </c>
      <c r="HM21">
        <v>15</v>
      </c>
      <c r="HN21" t="s">
        <v>787</v>
      </c>
      <c r="HO21" t="s">
        <v>42</v>
      </c>
      <c r="HP21" t="s">
        <v>42</v>
      </c>
      <c r="HR21">
        <v>15</v>
      </c>
      <c r="HS21" t="s">
        <v>787</v>
      </c>
      <c r="HT21" t="s">
        <v>1223</v>
      </c>
      <c r="HU21" t="s">
        <v>1223</v>
      </c>
      <c r="IC21" s="55" t="s">
        <v>2111</v>
      </c>
      <c r="ID21" s="55" t="s">
        <v>1905</v>
      </c>
      <c r="IE21" s="55" t="str">
        <f t="shared" si="0"/>
        <v>отдел учета кассовых операций и расчетов с подотчетными лицами (Управление бухгалтерского учета)</v>
      </c>
    </row>
    <row r="22" spans="1:239" x14ac:dyDescent="0.25">
      <c r="AG22">
        <v>5</v>
      </c>
      <c r="AH22" t="s">
        <v>753</v>
      </c>
      <c r="AI22" t="s">
        <v>1232</v>
      </c>
      <c r="AJ22" t="s">
        <v>1232</v>
      </c>
      <c r="AS22">
        <v>4</v>
      </c>
      <c r="AT22" t="s">
        <v>753</v>
      </c>
      <c r="AU22" t="s">
        <v>58</v>
      </c>
      <c r="AV22" t="s">
        <v>58</v>
      </c>
      <c r="AY22">
        <v>20</v>
      </c>
      <c r="AZ22" t="s">
        <v>1105</v>
      </c>
      <c r="BA22" t="s">
        <v>1230</v>
      </c>
      <c r="BB22" t="s">
        <v>1230</v>
      </c>
      <c r="BC22">
        <v>3725099</v>
      </c>
      <c r="BE22" s="53"/>
      <c r="BF22" s="56" t="s">
        <v>2663</v>
      </c>
      <c r="BG22" s="55" t="str">
        <f>RIGHT(Faculty_all[[#This Row],[Faculty]],LEN(Faculty_all[[#This Row],[Faculty]])-3)</f>
        <v>Институт образования</v>
      </c>
      <c r="BI22">
        <v>28</v>
      </c>
      <c r="BJ22" s="2" t="s">
        <v>685</v>
      </c>
      <c r="BK22" s="7" t="s">
        <v>1217</v>
      </c>
      <c r="BL22" s="7" t="s">
        <v>1217</v>
      </c>
      <c r="BM22" s="7" t="s">
        <v>1192</v>
      </c>
      <c r="BN22" s="7" t="s">
        <v>1191</v>
      </c>
      <c r="CB22">
        <v>11</v>
      </c>
      <c r="CC22" t="s">
        <v>966</v>
      </c>
      <c r="CD22" t="s">
        <v>956</v>
      </c>
      <c r="CE22" t="s">
        <v>956</v>
      </c>
      <c r="CN22" t="s">
        <v>1196</v>
      </c>
      <c r="CO22" t="s">
        <v>985</v>
      </c>
      <c r="CP22" t="s">
        <v>984</v>
      </c>
      <c r="CQ22" t="s">
        <v>983</v>
      </c>
      <c r="CY22" t="s">
        <v>1229</v>
      </c>
      <c r="CZ22" t="s">
        <v>1228</v>
      </c>
      <c r="DM22" t="s">
        <v>1227</v>
      </c>
      <c r="DN22" s="6" t="s">
        <v>1192</v>
      </c>
      <c r="DO22" s="6" t="s">
        <v>1191</v>
      </c>
      <c r="DP22" s="5" t="s">
        <v>37</v>
      </c>
      <c r="DX22">
        <v>8</v>
      </c>
      <c r="DY22" t="s">
        <v>972</v>
      </c>
      <c r="DZ22" t="s">
        <v>1226</v>
      </c>
      <c r="EA22" t="s">
        <v>1226</v>
      </c>
      <c r="FH22" t="s">
        <v>729</v>
      </c>
      <c r="FI22" t="s">
        <v>1089</v>
      </c>
      <c r="FK22" t="s">
        <v>966</v>
      </c>
      <c r="FL22" t="s">
        <v>1225</v>
      </c>
      <c r="FN22">
        <v>38</v>
      </c>
      <c r="FO22" t="s">
        <v>794</v>
      </c>
      <c r="FP22" t="s">
        <v>1224</v>
      </c>
      <c r="FQ22" t="s">
        <v>1224</v>
      </c>
      <c r="HM22">
        <v>16</v>
      </c>
      <c r="HN22" t="s">
        <v>768</v>
      </c>
      <c r="HO22" t="s">
        <v>1223</v>
      </c>
      <c r="HP22" t="s">
        <v>1223</v>
      </c>
      <c r="HR22">
        <v>16</v>
      </c>
      <c r="HS22" t="s">
        <v>768</v>
      </c>
      <c r="HT22" t="s">
        <v>1214</v>
      </c>
      <c r="HU22" t="s">
        <v>1214</v>
      </c>
      <c r="IC22" s="55" t="s">
        <v>1904</v>
      </c>
      <c r="ID22" s="55" t="s">
        <v>1905</v>
      </c>
      <c r="IE22" s="55" t="str">
        <f t="shared" si="0"/>
        <v>отдел аналитического учета НИР (Управление бухгалтерского учета)</v>
      </c>
    </row>
    <row r="23" spans="1:239" x14ac:dyDescent="0.25">
      <c r="AG23">
        <v>6</v>
      </c>
      <c r="AH23" t="s">
        <v>990</v>
      </c>
      <c r="AI23" t="s">
        <v>1222</v>
      </c>
      <c r="AJ23" t="s">
        <v>1222</v>
      </c>
      <c r="AS23">
        <v>5</v>
      </c>
      <c r="AT23" t="s">
        <v>990</v>
      </c>
      <c r="AU23" t="s">
        <v>59</v>
      </c>
      <c r="AV23" t="s">
        <v>59</v>
      </c>
      <c r="AY23">
        <v>21</v>
      </c>
      <c r="AZ23" t="s">
        <v>1221</v>
      </c>
      <c r="BA23" t="s">
        <v>1220</v>
      </c>
      <c r="BB23" t="s">
        <v>1220</v>
      </c>
      <c r="BC23">
        <v>5552309</v>
      </c>
      <c r="BE23" s="53"/>
      <c r="BF23" s="56" t="s">
        <v>2664</v>
      </c>
      <c r="BG23" s="55" t="str">
        <f>RIGHT(Faculty_all[[#This Row],[Faculty]],LEN(Faculty_all[[#This Row],[Faculty]])-3)</f>
        <v>Институт социальной политики</v>
      </c>
      <c r="BI23">
        <v>29</v>
      </c>
      <c r="BJ23" s="2" t="s">
        <v>588</v>
      </c>
      <c r="BK23" s="7" t="s">
        <v>1209</v>
      </c>
      <c r="BL23" s="7" t="s">
        <v>1209</v>
      </c>
      <c r="BM23" s="7" t="s">
        <v>1192</v>
      </c>
      <c r="BN23" s="7" t="s">
        <v>1191</v>
      </c>
      <c r="CN23">
        <v>1</v>
      </c>
      <c r="CO23" t="s">
        <v>819</v>
      </c>
      <c r="CP23" t="s">
        <v>1185</v>
      </c>
      <c r="CQ23" t="s">
        <v>1185</v>
      </c>
      <c r="CY23" t="s">
        <v>1219</v>
      </c>
      <c r="CZ23" t="s">
        <v>1218</v>
      </c>
      <c r="DM23" t="s">
        <v>1217</v>
      </c>
      <c r="DN23" s="6" t="s">
        <v>1192</v>
      </c>
      <c r="DO23" s="6" t="s">
        <v>1191</v>
      </c>
      <c r="DP23" s="5" t="s">
        <v>38</v>
      </c>
      <c r="DX23">
        <v>9</v>
      </c>
      <c r="DY23" t="s">
        <v>966</v>
      </c>
      <c r="DZ23" t="s">
        <v>1134</v>
      </c>
      <c r="EA23" t="s">
        <v>1134</v>
      </c>
      <c r="FH23" t="s">
        <v>708</v>
      </c>
      <c r="FI23" t="s">
        <v>1089</v>
      </c>
      <c r="FK23" t="s">
        <v>959</v>
      </c>
      <c r="FL23" t="s">
        <v>1216</v>
      </c>
      <c r="FN23">
        <v>44</v>
      </c>
      <c r="FO23" t="s">
        <v>966</v>
      </c>
      <c r="FP23" t="s">
        <v>1215</v>
      </c>
      <c r="FQ23" t="s">
        <v>1215</v>
      </c>
      <c r="HM23">
        <v>17</v>
      </c>
      <c r="HN23" t="s">
        <v>746</v>
      </c>
      <c r="HO23" t="s">
        <v>1214</v>
      </c>
      <c r="HP23" t="s">
        <v>1214</v>
      </c>
      <c r="HR23">
        <v>17</v>
      </c>
      <c r="HS23" t="s">
        <v>746</v>
      </c>
      <c r="HT23" t="s">
        <v>1206</v>
      </c>
      <c r="HU23" t="s">
        <v>1206</v>
      </c>
      <c r="IC23" s="55" t="s">
        <v>2112</v>
      </c>
      <c r="ID23" s="55" t="s">
        <v>1905</v>
      </c>
      <c r="IE23" s="55" t="str">
        <f t="shared" si="0"/>
        <v>отдел учета образовательной деятельности (Управление бухгалтерского учета)</v>
      </c>
    </row>
    <row r="24" spans="1:239" x14ac:dyDescent="0.25">
      <c r="AG24">
        <v>7</v>
      </c>
      <c r="AH24" t="s">
        <v>979</v>
      </c>
      <c r="AI24" t="s">
        <v>1213</v>
      </c>
      <c r="AJ24" t="s">
        <v>1213</v>
      </c>
      <c r="AS24">
        <v>6</v>
      </c>
      <c r="AT24" t="s">
        <v>979</v>
      </c>
      <c r="AU24" t="s">
        <v>60</v>
      </c>
      <c r="AV24" t="s">
        <v>60</v>
      </c>
      <c r="AY24">
        <v>22</v>
      </c>
      <c r="AZ24" t="s">
        <v>612</v>
      </c>
      <c r="BA24" t="s">
        <v>1212</v>
      </c>
      <c r="BB24" t="s">
        <v>1212</v>
      </c>
      <c r="BC24">
        <v>44226</v>
      </c>
      <c r="BE24" s="53"/>
      <c r="BF24" s="56" t="s">
        <v>2665</v>
      </c>
      <c r="BG24" s="55" t="str">
        <f>RIGHT(Faculty_all[[#This Row],[Faculty]],LEN(Faculty_all[[#This Row],[Faculty]])-3)</f>
        <v>Институт статистических исследований и экономики знаний</v>
      </c>
      <c r="BI24">
        <v>30</v>
      </c>
      <c r="BJ24" s="2" t="s">
        <v>573</v>
      </c>
      <c r="BK24" s="7" t="s">
        <v>1201</v>
      </c>
      <c r="BL24" s="7" t="s">
        <v>1201</v>
      </c>
      <c r="BM24" s="7" t="s">
        <v>1192</v>
      </c>
      <c r="BN24" s="7" t="s">
        <v>1191</v>
      </c>
      <c r="CN24">
        <v>2</v>
      </c>
      <c r="CO24" t="s">
        <v>794</v>
      </c>
      <c r="CP24" t="s">
        <v>1175</v>
      </c>
      <c r="CQ24" t="s">
        <v>1175</v>
      </c>
      <c r="CY24" t="s">
        <v>1211</v>
      </c>
      <c r="CZ24" t="s">
        <v>1210</v>
      </c>
      <c r="DM24" s="4" t="s">
        <v>1209</v>
      </c>
      <c r="DN24" s="6" t="s">
        <v>1192</v>
      </c>
      <c r="DO24" s="6" t="s">
        <v>1191</v>
      </c>
      <c r="DP24" s="5" t="s">
        <v>39</v>
      </c>
      <c r="DX24">
        <v>10</v>
      </c>
      <c r="DY24" t="s">
        <v>959</v>
      </c>
      <c r="DZ24" t="s">
        <v>1208</v>
      </c>
      <c r="EA24" t="s">
        <v>1208</v>
      </c>
      <c r="FH24" t="s">
        <v>692</v>
      </c>
      <c r="FI24" t="s">
        <v>1089</v>
      </c>
      <c r="FK24" t="s">
        <v>1207</v>
      </c>
      <c r="FL24" t="s">
        <v>827</v>
      </c>
      <c r="FN24">
        <v>40</v>
      </c>
      <c r="FO24" t="s">
        <v>753</v>
      </c>
      <c r="FP24" t="s">
        <v>42</v>
      </c>
      <c r="FQ24" t="s">
        <v>42</v>
      </c>
      <c r="HM24">
        <v>18</v>
      </c>
      <c r="HN24" t="s">
        <v>730</v>
      </c>
      <c r="HO24" t="s">
        <v>1206</v>
      </c>
      <c r="HP24" t="s">
        <v>1206</v>
      </c>
      <c r="HR24">
        <v>18</v>
      </c>
      <c r="HS24" t="s">
        <v>730</v>
      </c>
      <c r="HT24" t="s">
        <v>1161</v>
      </c>
      <c r="HU24" t="s">
        <v>1161</v>
      </c>
      <c r="IC24" s="55" t="s">
        <v>1964</v>
      </c>
      <c r="ID24" s="55" t="s">
        <v>1905</v>
      </c>
      <c r="IE24" s="55" t="str">
        <f t="shared" si="0"/>
        <v>отдел налогового учета и сводной отчетности (Управление бухгалтерского учета)</v>
      </c>
    </row>
    <row r="25" spans="1:239" x14ac:dyDescent="0.25">
      <c r="AS25">
        <v>7</v>
      </c>
      <c r="AT25" t="s">
        <v>972</v>
      </c>
      <c r="AU25" t="s">
        <v>61</v>
      </c>
      <c r="AV25" t="s">
        <v>61</v>
      </c>
      <c r="AY25">
        <v>23</v>
      </c>
      <c r="AZ25" t="s">
        <v>1205</v>
      </c>
      <c r="BA25" t="s">
        <v>1204</v>
      </c>
      <c r="BB25" t="s">
        <v>1204</v>
      </c>
      <c r="BC25">
        <v>3725097</v>
      </c>
      <c r="BE25" s="53"/>
      <c r="BF25" s="56" t="s">
        <v>2666</v>
      </c>
      <c r="BG25" s="55" t="str">
        <f>RIGHT(Faculty_all[[#This Row],[Faculty]],LEN(Faculty_all[[#This Row],[Faculty]])-3)</f>
        <v>Лицей НИУ ВШЭ</v>
      </c>
      <c r="BI25">
        <v>31</v>
      </c>
      <c r="BJ25" s="2" t="s">
        <v>552</v>
      </c>
      <c r="BK25" s="7" t="s">
        <v>1193</v>
      </c>
      <c r="BL25" s="7" t="s">
        <v>1193</v>
      </c>
      <c r="BM25" s="7" t="s">
        <v>1192</v>
      </c>
      <c r="BN25" s="7" t="s">
        <v>1191</v>
      </c>
      <c r="CN25">
        <v>3</v>
      </c>
      <c r="CO25" t="s">
        <v>689</v>
      </c>
      <c r="CP25" t="s">
        <v>1165</v>
      </c>
      <c r="CQ25" t="s">
        <v>1165</v>
      </c>
      <c r="CY25" t="s">
        <v>1203</v>
      </c>
      <c r="CZ25" t="s">
        <v>1202</v>
      </c>
      <c r="DM25" s="4" t="s">
        <v>1201</v>
      </c>
      <c r="DN25" s="6" t="s">
        <v>1192</v>
      </c>
      <c r="DO25" s="6" t="s">
        <v>1191</v>
      </c>
      <c r="DP25" s="5" t="s">
        <v>40</v>
      </c>
      <c r="DX25">
        <v>11</v>
      </c>
      <c r="DY25" t="s">
        <v>39</v>
      </c>
      <c r="DZ25" t="s">
        <v>1200</v>
      </c>
      <c r="EA25" t="s">
        <v>1200</v>
      </c>
      <c r="FH25" t="s">
        <v>684</v>
      </c>
      <c r="FI25" t="s">
        <v>1089</v>
      </c>
      <c r="FK25" t="s">
        <v>1199</v>
      </c>
      <c r="FL25" t="s">
        <v>483</v>
      </c>
      <c r="FN25">
        <v>59</v>
      </c>
      <c r="FO25" t="s">
        <v>573</v>
      </c>
      <c r="FP25" t="s">
        <v>43</v>
      </c>
      <c r="FQ25" t="s">
        <v>43</v>
      </c>
      <c r="HM25">
        <v>19</v>
      </c>
      <c r="HN25" t="s">
        <v>709</v>
      </c>
      <c r="HO25" t="s">
        <v>1161</v>
      </c>
      <c r="HP25" t="s">
        <v>1161</v>
      </c>
      <c r="HR25">
        <v>19</v>
      </c>
      <c r="HS25" t="s">
        <v>709</v>
      </c>
      <c r="HT25" t="s">
        <v>1152</v>
      </c>
      <c r="HU25" t="s">
        <v>1152</v>
      </c>
      <c r="IC25" s="55" t="s">
        <v>2042</v>
      </c>
      <c r="ID25" s="55" t="s">
        <v>1905</v>
      </c>
      <c r="IE25" s="55" t="str">
        <f t="shared" si="0"/>
        <v>отдел расчетов с поставщиками и подрядчиками (Управление бухгалтерского учета)</v>
      </c>
    </row>
    <row r="26" spans="1:239" ht="14.45" customHeight="1" x14ac:dyDescent="0.25">
      <c r="A26" s="16" t="s">
        <v>82</v>
      </c>
      <c r="B26" s="16" t="s">
        <v>983</v>
      </c>
      <c r="H26" s="16" t="s">
        <v>108</v>
      </c>
      <c r="I26" s="17" t="s">
        <v>983</v>
      </c>
      <c r="M26" s="16" t="s">
        <v>86</v>
      </c>
      <c r="N26" s="16" t="s">
        <v>983</v>
      </c>
      <c r="AY26">
        <v>24</v>
      </c>
      <c r="AZ26" t="s">
        <v>1198</v>
      </c>
      <c r="BA26" t="s">
        <v>1197</v>
      </c>
      <c r="BB26" t="s">
        <v>1197</v>
      </c>
      <c r="BC26">
        <v>3725093</v>
      </c>
      <c r="BE26" s="53"/>
      <c r="BF26" s="56" t="s">
        <v>2667</v>
      </c>
      <c r="BG26" s="55" t="str">
        <f>RIGHT(Faculty_all[[#This Row],[Faculty]],LEN(Faculty_all[[#This Row],[Faculty]])-3)</f>
        <v>Международный институт экономики и финансов</v>
      </c>
      <c r="BI26">
        <v>33</v>
      </c>
      <c r="BJ26" s="2" t="s">
        <v>492</v>
      </c>
      <c r="BK26" s="7" t="s">
        <v>1182</v>
      </c>
      <c r="BL26" s="7" t="s">
        <v>1182</v>
      </c>
      <c r="BM26" s="7" t="s">
        <v>1098</v>
      </c>
      <c r="BN26" s="7" t="s">
        <v>1097</v>
      </c>
      <c r="CN26">
        <v>4</v>
      </c>
      <c r="CO26" t="s">
        <v>753</v>
      </c>
      <c r="CP26" t="s">
        <v>1156</v>
      </c>
      <c r="CQ26" t="s">
        <v>1156</v>
      </c>
      <c r="CY26" t="s">
        <v>1195</v>
      </c>
      <c r="CZ26" t="s">
        <v>1194</v>
      </c>
      <c r="DM26" s="4" t="s">
        <v>1193</v>
      </c>
      <c r="DN26" s="6" t="s">
        <v>1192</v>
      </c>
      <c r="DO26" s="6" t="s">
        <v>1191</v>
      </c>
      <c r="DP26" s="5" t="s">
        <v>41</v>
      </c>
      <c r="DX26">
        <v>12</v>
      </c>
      <c r="DY26" t="s">
        <v>40</v>
      </c>
      <c r="DZ26" t="s">
        <v>1190</v>
      </c>
      <c r="EA26" t="s">
        <v>1190</v>
      </c>
      <c r="FH26" t="s">
        <v>587</v>
      </c>
      <c r="FI26" t="s">
        <v>1089</v>
      </c>
      <c r="FK26" t="s">
        <v>1189</v>
      </c>
      <c r="FL26" t="s">
        <v>478</v>
      </c>
      <c r="FN26">
        <v>55</v>
      </c>
      <c r="FO26" t="s">
        <v>709</v>
      </c>
      <c r="FP26" t="s">
        <v>127</v>
      </c>
      <c r="FQ26" t="s">
        <v>127</v>
      </c>
      <c r="HM26">
        <v>20</v>
      </c>
      <c r="HN26" t="s">
        <v>693</v>
      </c>
      <c r="HO26" t="s">
        <v>1152</v>
      </c>
      <c r="HP26" t="s">
        <v>1152</v>
      </c>
      <c r="HR26">
        <v>20</v>
      </c>
      <c r="HS26" t="s">
        <v>693</v>
      </c>
      <c r="HT26" t="s">
        <v>1188</v>
      </c>
      <c r="HU26" t="s">
        <v>1188</v>
      </c>
      <c r="IC26" s="55" t="s">
        <v>1910</v>
      </c>
      <c r="ID26" s="55" t="s">
        <v>1535</v>
      </c>
      <c r="IE26" s="55" t="str">
        <f t="shared" si="0"/>
        <v>Планово-финансовое управление (Административно-управленческие подразделения)</v>
      </c>
    </row>
    <row r="27" spans="1:239" x14ac:dyDescent="0.25">
      <c r="A27" s="11" t="s">
        <v>2656</v>
      </c>
      <c r="B27" s="11" t="s">
        <v>2656</v>
      </c>
      <c r="H27" s="11" t="s">
        <v>19</v>
      </c>
      <c r="I27" s="11" t="s">
        <v>19</v>
      </c>
      <c r="M27" s="11" t="s">
        <v>51</v>
      </c>
      <c r="N27" s="11" t="s">
        <v>51</v>
      </c>
      <c r="AY27">
        <v>25</v>
      </c>
      <c r="AZ27" t="s">
        <v>1187</v>
      </c>
      <c r="BA27" t="s">
        <v>1186</v>
      </c>
      <c r="BB27" t="s">
        <v>1186</v>
      </c>
      <c r="BC27">
        <v>3725091</v>
      </c>
      <c r="BE27" s="53"/>
      <c r="BF27" s="56" t="s">
        <v>2668</v>
      </c>
      <c r="BG27" s="55" t="str">
        <f>RIGHT(Faculty_all[[#This Row],[Faculty]],LEN(Faculty_all[[#This Row],[Faculty]])-3)</f>
        <v>Распределенный лицей НИУ ВШЭ</v>
      </c>
      <c r="BI27">
        <v>36</v>
      </c>
      <c r="BJ27" s="2" t="s">
        <v>454</v>
      </c>
      <c r="BK27" s="7" t="s">
        <v>1172</v>
      </c>
      <c r="BL27" s="7" t="s">
        <v>1172</v>
      </c>
      <c r="BM27" s="7" t="s">
        <v>1098</v>
      </c>
      <c r="BN27" s="7" t="s">
        <v>1097</v>
      </c>
      <c r="CN27">
        <v>5</v>
      </c>
      <c r="CO27" t="s">
        <v>990</v>
      </c>
      <c r="CP27" t="s">
        <v>1148</v>
      </c>
      <c r="CQ27" t="s">
        <v>1148</v>
      </c>
      <c r="CY27" t="s">
        <v>1184</v>
      </c>
      <c r="CZ27" t="s">
        <v>1183</v>
      </c>
      <c r="DM27" s="4" t="s">
        <v>1182</v>
      </c>
      <c r="DN27" s="6" t="s">
        <v>1098</v>
      </c>
      <c r="DO27" s="6" t="s">
        <v>1097</v>
      </c>
      <c r="DP27" s="5" t="s">
        <v>15</v>
      </c>
      <c r="DX27">
        <v>13</v>
      </c>
      <c r="DY27" t="s">
        <v>41</v>
      </c>
      <c r="DZ27" t="s">
        <v>1181</v>
      </c>
      <c r="EA27" t="s">
        <v>1181</v>
      </c>
      <c r="FH27" t="s">
        <v>572</v>
      </c>
      <c r="FI27" t="s">
        <v>1089</v>
      </c>
      <c r="FK27" t="s">
        <v>1180</v>
      </c>
      <c r="FL27" t="s">
        <v>473</v>
      </c>
      <c r="FN27">
        <v>51</v>
      </c>
      <c r="FO27" t="s">
        <v>787</v>
      </c>
      <c r="FP27" t="s">
        <v>1179</v>
      </c>
      <c r="FQ27" t="s">
        <v>1179</v>
      </c>
      <c r="HM27">
        <v>21</v>
      </c>
      <c r="HN27" t="s">
        <v>685</v>
      </c>
      <c r="HO27" t="s">
        <v>1178</v>
      </c>
      <c r="HP27" t="s">
        <v>1178</v>
      </c>
      <c r="HR27">
        <v>21</v>
      </c>
      <c r="HS27" t="s">
        <v>685</v>
      </c>
      <c r="HT27" t="s">
        <v>1177</v>
      </c>
      <c r="HU27" t="s">
        <v>1177</v>
      </c>
      <c r="IC27" s="55" t="s">
        <v>1998</v>
      </c>
      <c r="ID27" s="55" t="s">
        <v>1910</v>
      </c>
      <c r="IE27" s="55" t="str">
        <f t="shared" si="0"/>
        <v>отдел по оплате труда (Планово-финансовое управление)</v>
      </c>
    </row>
    <row r="28" spans="1:239" x14ac:dyDescent="0.25">
      <c r="A28" s="11" t="s">
        <v>2657</v>
      </c>
      <c r="B28" s="11" t="s">
        <v>2657</v>
      </c>
      <c r="H28" s="11" t="s">
        <v>25</v>
      </c>
      <c r="I28" s="11" t="s">
        <v>25</v>
      </c>
      <c r="M28" s="13" t="s">
        <v>52</v>
      </c>
      <c r="N28" s="13" t="s">
        <v>52</v>
      </c>
      <c r="AY28">
        <v>26</v>
      </c>
      <c r="AZ28" t="s">
        <v>1176</v>
      </c>
      <c r="BA28" t="s">
        <v>119</v>
      </c>
      <c r="BB28" t="s">
        <v>119</v>
      </c>
      <c r="BC28">
        <v>1593032</v>
      </c>
      <c r="BF28" s="56" t="s">
        <v>2669</v>
      </c>
      <c r="BG28" s="55" t="str">
        <f>RIGHT(Faculty_all[[#This Row],[Faculty]],LEN(Faculty_all[[#This Row],[Faculty]])-3)</f>
        <v>Школа иностранных языков</v>
      </c>
      <c r="BI28">
        <v>37</v>
      </c>
      <c r="BJ28" s="2" t="s">
        <v>429</v>
      </c>
      <c r="BK28" s="7" t="s">
        <v>1164</v>
      </c>
      <c r="BL28" s="7" t="s">
        <v>1164</v>
      </c>
      <c r="BM28" s="7" t="s">
        <v>1098</v>
      </c>
      <c r="BN28" s="7" t="s">
        <v>1097</v>
      </c>
      <c r="CN28">
        <v>6</v>
      </c>
      <c r="CO28" t="s">
        <v>979</v>
      </c>
      <c r="CP28" t="s">
        <v>1143</v>
      </c>
      <c r="CQ28" t="s">
        <v>1143</v>
      </c>
      <c r="CY28" t="s">
        <v>1174</v>
      </c>
      <c r="CZ28" t="s">
        <v>1173</v>
      </c>
      <c r="DM28" t="s">
        <v>1172</v>
      </c>
      <c r="DN28" s="6" t="s">
        <v>1098</v>
      </c>
      <c r="DO28" s="6" t="s">
        <v>1097</v>
      </c>
      <c r="DP28" s="5" t="s">
        <v>20</v>
      </c>
      <c r="DX28">
        <v>14</v>
      </c>
      <c r="DY28" t="s">
        <v>1035</v>
      </c>
      <c r="DZ28" t="s">
        <v>1171</v>
      </c>
      <c r="EA28" t="s">
        <v>1171</v>
      </c>
      <c r="FH28" t="s">
        <v>551</v>
      </c>
      <c r="FI28" t="s">
        <v>1089</v>
      </c>
      <c r="FK28" t="s">
        <v>1170</v>
      </c>
      <c r="FL28" t="s">
        <v>613</v>
      </c>
      <c r="FN28">
        <v>48</v>
      </c>
      <c r="FO28" t="s">
        <v>41</v>
      </c>
      <c r="FP28" t="s">
        <v>1169</v>
      </c>
      <c r="FQ28" t="s">
        <v>1169</v>
      </c>
      <c r="HM28">
        <v>23</v>
      </c>
      <c r="HN28" t="s">
        <v>588</v>
      </c>
      <c r="HO28" t="s">
        <v>1168</v>
      </c>
      <c r="HP28" t="s">
        <v>1168</v>
      </c>
      <c r="HR28">
        <v>22</v>
      </c>
      <c r="HS28" t="s">
        <v>588</v>
      </c>
      <c r="HT28" t="s">
        <v>1168</v>
      </c>
      <c r="HU28" t="s">
        <v>1168</v>
      </c>
      <c r="IC28" s="55" t="s">
        <v>2118</v>
      </c>
      <c r="ID28" s="55" t="s">
        <v>1910</v>
      </c>
      <c r="IE28" s="55" t="str">
        <f t="shared" si="0"/>
        <v>отдел централизованных ресурсов (Планово-финансовое управление)</v>
      </c>
    </row>
    <row r="29" spans="1:239" x14ac:dyDescent="0.25">
      <c r="A29" s="11" t="s">
        <v>27</v>
      </c>
      <c r="B29" s="11" t="s">
        <v>27</v>
      </c>
      <c r="H29" s="11" t="s">
        <v>29</v>
      </c>
      <c r="I29" s="11" t="s">
        <v>29</v>
      </c>
      <c r="AY29">
        <v>27</v>
      </c>
      <c r="AZ29" t="s">
        <v>1167</v>
      </c>
      <c r="BA29" t="s">
        <v>1166</v>
      </c>
      <c r="BB29" t="s">
        <v>1166</v>
      </c>
      <c r="BC29">
        <v>5552343</v>
      </c>
      <c r="BE29" s="53"/>
      <c r="BF29" s="56" t="s">
        <v>2670</v>
      </c>
      <c r="BG29" s="55" t="str">
        <f>RIGHT(Faculty_all[[#This Row],[Faculty]],LEN(Faculty_all[[#This Row],[Faculty]])-3)</f>
        <v>Иное</v>
      </c>
      <c r="BI29">
        <v>38</v>
      </c>
      <c r="BJ29" s="2" t="s">
        <v>302</v>
      </c>
      <c r="BK29" s="7" t="s">
        <v>1155</v>
      </c>
      <c r="BL29" s="7" t="s">
        <v>1155</v>
      </c>
      <c r="BM29" s="7" t="s">
        <v>1098</v>
      </c>
      <c r="BN29" s="7" t="s">
        <v>1097</v>
      </c>
      <c r="CN29">
        <v>7</v>
      </c>
      <c r="CO29" t="s">
        <v>972</v>
      </c>
      <c r="CP29" t="s">
        <v>1134</v>
      </c>
      <c r="CQ29" t="s">
        <v>1134</v>
      </c>
      <c r="CY29" t="s">
        <v>794</v>
      </c>
      <c r="CZ29" t="s">
        <v>31</v>
      </c>
      <c r="DM29" t="s">
        <v>1164</v>
      </c>
      <c r="DN29" s="6" t="s">
        <v>1098</v>
      </c>
      <c r="DO29" s="6" t="s">
        <v>1097</v>
      </c>
      <c r="DP29" s="5" t="s">
        <v>26</v>
      </c>
      <c r="DX29">
        <v>15</v>
      </c>
      <c r="DY29" t="s">
        <v>812</v>
      </c>
      <c r="DZ29" t="s">
        <v>1163</v>
      </c>
      <c r="EA29" t="s">
        <v>1163</v>
      </c>
      <c r="FH29" t="s">
        <v>491</v>
      </c>
      <c r="FI29" t="s">
        <v>1089</v>
      </c>
      <c r="FK29" t="s">
        <v>39</v>
      </c>
      <c r="FL29" t="s">
        <v>1162</v>
      </c>
      <c r="FN29">
        <v>43</v>
      </c>
      <c r="FO29" t="s">
        <v>972</v>
      </c>
      <c r="FP29" t="s">
        <v>1161</v>
      </c>
      <c r="FQ29" t="s">
        <v>1161</v>
      </c>
      <c r="HM29">
        <v>24</v>
      </c>
      <c r="HN29" t="s">
        <v>573</v>
      </c>
      <c r="HO29" t="s">
        <v>1160</v>
      </c>
      <c r="HP29" t="s">
        <v>1160</v>
      </c>
      <c r="HR29">
        <v>23</v>
      </c>
      <c r="HS29" t="s">
        <v>573</v>
      </c>
      <c r="HT29" t="s">
        <v>1159</v>
      </c>
      <c r="HU29" t="s">
        <v>1159</v>
      </c>
      <c r="IC29" s="55" t="s">
        <v>1986</v>
      </c>
      <c r="ID29" s="55" t="s">
        <v>1910</v>
      </c>
      <c r="IE29" s="55" t="str">
        <f t="shared" si="0"/>
        <v>отдел планирования и финансирования платных образовательных услуг (Планово-финансовое управление)</v>
      </c>
    </row>
    <row r="30" spans="1:239" x14ac:dyDescent="0.25">
      <c r="A30" s="13" t="s">
        <v>2658</v>
      </c>
      <c r="B30" s="13" t="s">
        <v>2658</v>
      </c>
      <c r="H30" s="13" t="s">
        <v>32</v>
      </c>
      <c r="I30" s="13" t="s">
        <v>32</v>
      </c>
      <c r="AY30">
        <v>28</v>
      </c>
      <c r="AZ30" t="s">
        <v>1158</v>
      </c>
      <c r="BA30" t="s">
        <v>1157</v>
      </c>
      <c r="BB30" t="s">
        <v>1157</v>
      </c>
      <c r="BC30">
        <v>3725089</v>
      </c>
      <c r="BE30" s="53"/>
      <c r="BF30" s="56" t="s">
        <v>2615</v>
      </c>
      <c r="BG30" s="55" t="str">
        <f>RIGHT(Faculty_all[[#This Row],[Faculty]],LEN(Faculty_all[[#This Row],[Faculty]])-3)</f>
        <v xml:space="preserve"> Факультет экономики (Учебные подразделения)</v>
      </c>
      <c r="BI30">
        <v>39</v>
      </c>
      <c r="BJ30" s="2" t="s">
        <v>280</v>
      </c>
      <c r="BK30" s="7" t="s">
        <v>1147</v>
      </c>
      <c r="BL30" s="7" t="s">
        <v>1147</v>
      </c>
      <c r="BM30" s="7" t="s">
        <v>1098</v>
      </c>
      <c r="BN30" s="7" t="s">
        <v>1097</v>
      </c>
      <c r="CN30">
        <v>8</v>
      </c>
      <c r="CO30" t="s">
        <v>966</v>
      </c>
      <c r="CP30" t="s">
        <v>1127</v>
      </c>
      <c r="CQ30" t="s">
        <v>1127</v>
      </c>
      <c r="CY30" t="s">
        <v>689</v>
      </c>
      <c r="CZ30" t="s">
        <v>23</v>
      </c>
      <c r="DM30" t="s">
        <v>1155</v>
      </c>
      <c r="DN30" s="6" t="s">
        <v>1098</v>
      </c>
      <c r="DO30" s="6" t="s">
        <v>1097</v>
      </c>
      <c r="DP30" s="5" t="s">
        <v>30</v>
      </c>
      <c r="DX30">
        <v>16</v>
      </c>
      <c r="DY30" t="s">
        <v>787</v>
      </c>
      <c r="DZ30" t="s">
        <v>1154</v>
      </c>
      <c r="EA30" t="s">
        <v>1154</v>
      </c>
      <c r="FH30" t="s">
        <v>453</v>
      </c>
      <c r="FI30" t="s">
        <v>1089</v>
      </c>
      <c r="FK30" t="s">
        <v>40</v>
      </c>
      <c r="FL30" t="s">
        <v>1153</v>
      </c>
      <c r="FN30">
        <v>52</v>
      </c>
      <c r="FO30" t="s">
        <v>768</v>
      </c>
      <c r="FP30" t="s">
        <v>1152</v>
      </c>
      <c r="FQ30" t="s">
        <v>1152</v>
      </c>
      <c r="HM30">
        <v>26</v>
      </c>
      <c r="HN30" t="s">
        <v>552</v>
      </c>
      <c r="HO30" t="s">
        <v>1151</v>
      </c>
      <c r="HP30" t="s">
        <v>1151</v>
      </c>
      <c r="HR30">
        <v>24</v>
      </c>
      <c r="HS30" t="s">
        <v>552</v>
      </c>
      <c r="HT30" t="s">
        <v>1151</v>
      </c>
      <c r="HU30" t="s">
        <v>1151</v>
      </c>
      <c r="IC30" s="55" t="s">
        <v>1985</v>
      </c>
      <c r="ID30" s="55" t="s">
        <v>1910</v>
      </c>
      <c r="IE30" s="55" t="str">
        <f t="shared" si="0"/>
        <v>отдел планирования и финансирования НИР (Планово-финансовое управление)</v>
      </c>
    </row>
    <row r="31" spans="1:239" x14ac:dyDescent="0.25">
      <c r="H31" s="13" t="s">
        <v>1378</v>
      </c>
      <c r="I31" s="13" t="s">
        <v>1378</v>
      </c>
      <c r="AS31" t="s">
        <v>1123</v>
      </c>
      <c r="AT31" t="s">
        <v>985</v>
      </c>
      <c r="AU31" t="s">
        <v>984</v>
      </c>
      <c r="AV31" t="s">
        <v>983</v>
      </c>
      <c r="AY31">
        <v>29</v>
      </c>
      <c r="AZ31" t="s">
        <v>1150</v>
      </c>
      <c r="BA31" t="s">
        <v>1149</v>
      </c>
      <c r="BB31" t="s">
        <v>1149</v>
      </c>
      <c r="BC31">
        <v>3725086</v>
      </c>
      <c r="BE31" s="53"/>
      <c r="BF31" s="56" t="s">
        <v>2616</v>
      </c>
      <c r="BG31" s="55" t="str">
        <f>RIGHT(Faculty_all[[#This Row],[Faculty]],LEN(Faculty_all[[#This Row],[Faculty]])-3)</f>
        <v xml:space="preserve"> Факультет менеджмента (Учебные подразделения)</v>
      </c>
      <c r="BI31">
        <v>40</v>
      </c>
      <c r="BJ31" s="2" t="s">
        <v>263</v>
      </c>
      <c r="BK31" s="7" t="s">
        <v>1140</v>
      </c>
      <c r="BL31" s="7" t="s">
        <v>1140</v>
      </c>
      <c r="BM31" s="7" t="s">
        <v>1098</v>
      </c>
      <c r="BN31" s="7" t="s">
        <v>1097</v>
      </c>
      <c r="CN31">
        <v>9</v>
      </c>
      <c r="CO31" t="s">
        <v>959</v>
      </c>
      <c r="CP31" t="s">
        <v>1120</v>
      </c>
      <c r="CQ31" t="s">
        <v>1120</v>
      </c>
      <c r="CY31" t="s">
        <v>753</v>
      </c>
      <c r="CZ31" t="s">
        <v>28</v>
      </c>
      <c r="DM31" t="s">
        <v>1147</v>
      </c>
      <c r="DN31" s="6" t="s">
        <v>1098</v>
      </c>
      <c r="DO31" s="6" t="s">
        <v>1097</v>
      </c>
      <c r="DP31" s="5" t="s">
        <v>33</v>
      </c>
      <c r="DX31">
        <v>17</v>
      </c>
      <c r="DY31" t="s">
        <v>768</v>
      </c>
      <c r="DZ31" t="s">
        <v>1146</v>
      </c>
      <c r="EA31" t="s">
        <v>1146</v>
      </c>
      <c r="FH31" t="s">
        <v>428</v>
      </c>
      <c r="FI31" t="s">
        <v>1089</v>
      </c>
      <c r="FK31" t="s">
        <v>278</v>
      </c>
      <c r="FL31" t="s">
        <v>470</v>
      </c>
      <c r="FN31">
        <v>61</v>
      </c>
      <c r="FO31" t="s">
        <v>552</v>
      </c>
      <c r="FP31" t="s">
        <v>1117</v>
      </c>
      <c r="FQ31" t="s">
        <v>1117</v>
      </c>
      <c r="HM31">
        <v>27</v>
      </c>
      <c r="HN31" t="s">
        <v>492</v>
      </c>
      <c r="HO31" t="s">
        <v>1145</v>
      </c>
      <c r="HP31" t="s">
        <v>1145</v>
      </c>
      <c r="HR31">
        <v>26</v>
      </c>
      <c r="HS31" t="s">
        <v>492</v>
      </c>
      <c r="HT31" t="s">
        <v>1145</v>
      </c>
      <c r="HU31" t="s">
        <v>1145</v>
      </c>
      <c r="IC31" s="55" t="s">
        <v>1909</v>
      </c>
      <c r="ID31" s="55" t="s">
        <v>1910</v>
      </c>
      <c r="IE31" s="55" t="str">
        <f t="shared" si="0"/>
        <v>отдел бюджетных ассигнований (Планово-финансовое управление)</v>
      </c>
    </row>
    <row r="32" spans="1:239" x14ac:dyDescent="0.25">
      <c r="AS32">
        <v>1</v>
      </c>
      <c r="AT32" t="s">
        <v>819</v>
      </c>
      <c r="AU32" t="s">
        <v>1116</v>
      </c>
      <c r="AV32" t="s">
        <v>1116</v>
      </c>
      <c r="AY32">
        <v>30</v>
      </c>
      <c r="AZ32" t="s">
        <v>477</v>
      </c>
      <c r="BA32" t="s">
        <v>1144</v>
      </c>
      <c r="BB32" t="s">
        <v>1144</v>
      </c>
      <c r="BC32">
        <v>3725068</v>
      </c>
      <c r="BE32" s="53"/>
      <c r="BF32" s="56" t="s">
        <v>2617</v>
      </c>
      <c r="BG32" s="55" t="str">
        <f>RIGHT(Faculty_all[[#This Row],[Faculty]],LEN(Faculty_all[[#This Row],[Faculty]])-3)</f>
        <v xml:space="preserve"> Факультет права (Учебные подразделения)</v>
      </c>
      <c r="BI32">
        <v>41</v>
      </c>
      <c r="BJ32" s="2" t="s">
        <v>243</v>
      </c>
      <c r="BK32" s="7" t="s">
        <v>1133</v>
      </c>
      <c r="BL32" s="7" t="s">
        <v>1133</v>
      </c>
      <c r="BM32" s="7" t="s">
        <v>1098</v>
      </c>
      <c r="BN32" s="7" t="s">
        <v>1097</v>
      </c>
      <c r="CN32">
        <v>10</v>
      </c>
      <c r="CO32" t="s">
        <v>39</v>
      </c>
      <c r="CP32" t="s">
        <v>1113</v>
      </c>
      <c r="CQ32" t="s">
        <v>1113</v>
      </c>
      <c r="CY32" t="s">
        <v>1142</v>
      </c>
      <c r="CZ32" t="s">
        <v>1141</v>
      </c>
      <c r="DM32" t="s">
        <v>1140</v>
      </c>
      <c r="DN32" s="6" t="s">
        <v>1098</v>
      </c>
      <c r="DO32" s="6" t="s">
        <v>1097</v>
      </c>
      <c r="DP32" s="5" t="s">
        <v>34</v>
      </c>
      <c r="FH32" t="s">
        <v>301</v>
      </c>
      <c r="FI32" t="s">
        <v>1089</v>
      </c>
      <c r="FK32" t="s">
        <v>1139</v>
      </c>
      <c r="FL32" t="s">
        <v>605</v>
      </c>
      <c r="FN32">
        <v>49</v>
      </c>
      <c r="FO32" t="s">
        <v>1035</v>
      </c>
      <c r="FP32" t="s">
        <v>1138</v>
      </c>
      <c r="FQ32" t="s">
        <v>1138</v>
      </c>
      <c r="HM32">
        <v>28</v>
      </c>
      <c r="HN32" t="s">
        <v>454</v>
      </c>
      <c r="HO32" t="s">
        <v>1137</v>
      </c>
      <c r="HP32" t="s">
        <v>1137</v>
      </c>
      <c r="HR32">
        <v>27</v>
      </c>
      <c r="HS32" t="s">
        <v>454</v>
      </c>
      <c r="HT32" t="s">
        <v>1137</v>
      </c>
      <c r="HU32" t="s">
        <v>1137</v>
      </c>
      <c r="IC32" s="55" t="s">
        <v>2161</v>
      </c>
      <c r="ID32" s="55" t="s">
        <v>1910</v>
      </c>
      <c r="IE32" s="55" t="str">
        <f t="shared" si="0"/>
        <v>сводно-аналитический отдел (Планово-финансовое управление)</v>
      </c>
    </row>
    <row r="33" spans="1:239" x14ac:dyDescent="0.25">
      <c r="AS33">
        <v>2</v>
      </c>
      <c r="AT33" t="s">
        <v>794</v>
      </c>
      <c r="AU33" t="s">
        <v>1111</v>
      </c>
      <c r="AV33" t="s">
        <v>1111</v>
      </c>
      <c r="AY33">
        <v>31</v>
      </c>
      <c r="AZ33" t="s">
        <v>1136</v>
      </c>
      <c r="BA33" t="s">
        <v>1135</v>
      </c>
      <c r="BB33" t="s">
        <v>1135</v>
      </c>
      <c r="BC33">
        <v>3725066</v>
      </c>
      <c r="BF33" s="56" t="s">
        <v>2618</v>
      </c>
      <c r="BG33" s="55" t="str">
        <f>RIGHT(Faculty_all[[#This Row],[Faculty]],LEN(Faculty_all[[#This Row],[Faculty]])-3)</f>
        <v xml:space="preserve"> Факультет гуманитарных наук (Учебные подразделения)</v>
      </c>
      <c r="BI33">
        <v>42</v>
      </c>
      <c r="BJ33" s="2" t="s">
        <v>238</v>
      </c>
      <c r="BK33" s="7" t="s">
        <v>1126</v>
      </c>
      <c r="BL33" s="7" t="s">
        <v>1126</v>
      </c>
      <c r="BM33" s="7" t="s">
        <v>1098</v>
      </c>
      <c r="BN33" s="7" t="s">
        <v>1097</v>
      </c>
      <c r="CN33">
        <v>11</v>
      </c>
      <c r="CO33" t="s">
        <v>40</v>
      </c>
      <c r="CP33" t="s">
        <v>1108</v>
      </c>
      <c r="CQ33" t="s">
        <v>1108</v>
      </c>
      <c r="DM33" t="s">
        <v>1133</v>
      </c>
      <c r="DN33" s="6" t="s">
        <v>1098</v>
      </c>
      <c r="DO33" s="6" t="s">
        <v>1097</v>
      </c>
      <c r="DP33" s="5" t="s">
        <v>36</v>
      </c>
      <c r="FH33" t="s">
        <v>279</v>
      </c>
      <c r="FI33" t="s">
        <v>1089</v>
      </c>
      <c r="FK33" t="s">
        <v>1132</v>
      </c>
      <c r="FL33" t="s">
        <v>602</v>
      </c>
      <c r="FN33">
        <v>56</v>
      </c>
      <c r="FO33" t="s">
        <v>693</v>
      </c>
      <c r="FP33" t="s">
        <v>1131</v>
      </c>
      <c r="FQ33" t="s">
        <v>1131</v>
      </c>
      <c r="HM33">
        <v>29</v>
      </c>
      <c r="HN33" t="s">
        <v>429</v>
      </c>
      <c r="HO33" t="s">
        <v>1130</v>
      </c>
      <c r="HP33" t="s">
        <v>1130</v>
      </c>
      <c r="HR33">
        <v>29</v>
      </c>
      <c r="HS33" t="s">
        <v>429</v>
      </c>
      <c r="HT33" t="s">
        <v>1130</v>
      </c>
      <c r="HU33" t="s">
        <v>1130</v>
      </c>
      <c r="IC33" s="55" t="s">
        <v>2686</v>
      </c>
      <c r="ID33" s="55" t="s">
        <v>1535</v>
      </c>
      <c r="IE33" s="55" t="str">
        <f t="shared" si="0"/>
        <v>Управление внутреннего контроля и аудита (Административно-управленческие подразделения)</v>
      </c>
    </row>
    <row r="34" spans="1:239" x14ac:dyDescent="0.25">
      <c r="AS34">
        <v>3</v>
      </c>
      <c r="AT34" t="s">
        <v>689</v>
      </c>
      <c r="AU34" t="s">
        <v>1104</v>
      </c>
      <c r="AV34" t="s">
        <v>1104</v>
      </c>
      <c r="AY34">
        <v>32</v>
      </c>
      <c r="AZ34" t="s">
        <v>1129</v>
      </c>
      <c r="BA34" t="s">
        <v>1128</v>
      </c>
      <c r="BB34" t="s">
        <v>1128</v>
      </c>
      <c r="BC34">
        <v>3725064</v>
      </c>
      <c r="BF34" s="56" t="s">
        <v>2619</v>
      </c>
      <c r="BG34" s="55" t="str">
        <f>RIGHT(Faculty_all[[#This Row],[Faculty]],LEN(Faculty_all[[#This Row],[Faculty]])-3)</f>
        <v xml:space="preserve"> Факультет информатики, математики и компьютерных наук (Учебные подразделения)</v>
      </c>
      <c r="BI34">
        <v>43</v>
      </c>
      <c r="BJ34" s="2" t="s">
        <v>233</v>
      </c>
      <c r="BK34" s="7" t="s">
        <v>1119</v>
      </c>
      <c r="BL34" s="7" t="s">
        <v>1119</v>
      </c>
      <c r="BM34" s="7" t="s">
        <v>1098</v>
      </c>
      <c r="BN34" s="7" t="s">
        <v>1097</v>
      </c>
      <c r="CN34">
        <v>12</v>
      </c>
      <c r="CO34" t="s">
        <v>41</v>
      </c>
      <c r="CP34" t="s">
        <v>1100</v>
      </c>
      <c r="CQ34" t="s">
        <v>1100</v>
      </c>
      <c r="DM34" t="s">
        <v>1126</v>
      </c>
      <c r="DN34" s="6" t="s">
        <v>1098</v>
      </c>
      <c r="DO34" s="6" t="s">
        <v>1097</v>
      </c>
      <c r="DP34" s="5" t="s">
        <v>37</v>
      </c>
      <c r="FH34" t="s">
        <v>262</v>
      </c>
      <c r="FI34" t="s">
        <v>1089</v>
      </c>
      <c r="FK34" t="s">
        <v>1125</v>
      </c>
      <c r="FL34" t="s">
        <v>598</v>
      </c>
      <c r="HM34">
        <v>30</v>
      </c>
      <c r="HN34" t="s">
        <v>302</v>
      </c>
      <c r="HO34" t="s">
        <v>1124</v>
      </c>
      <c r="HP34" t="s">
        <v>1124</v>
      </c>
      <c r="IC34" s="55" t="s">
        <v>1668</v>
      </c>
      <c r="ID34" s="55" t="s">
        <v>1535</v>
      </c>
      <c r="IE34" s="55" t="str">
        <f t="shared" si="0"/>
        <v>Дирекция программы развития (Административно-управленческие подразделения)</v>
      </c>
    </row>
    <row r="35" spans="1:239" ht="45" x14ac:dyDescent="0.25">
      <c r="A35" s="16" t="s">
        <v>87</v>
      </c>
      <c r="B35" s="16" t="s">
        <v>983</v>
      </c>
      <c r="H35" s="16" t="s">
        <v>126</v>
      </c>
      <c r="I35" s="16" t="s">
        <v>983</v>
      </c>
      <c r="AS35">
        <v>4</v>
      </c>
      <c r="AT35" t="s">
        <v>753</v>
      </c>
      <c r="AU35" t="s">
        <v>1095</v>
      </c>
      <c r="AV35" t="s">
        <v>1095</v>
      </c>
      <c r="AY35">
        <v>33</v>
      </c>
      <c r="AZ35" t="s">
        <v>1122</v>
      </c>
      <c r="BA35" t="s">
        <v>1121</v>
      </c>
      <c r="BB35" t="s">
        <v>1121</v>
      </c>
      <c r="BC35">
        <v>3725062</v>
      </c>
      <c r="BF35" s="56" t="s">
        <v>2620</v>
      </c>
      <c r="BG35" s="55" t="str">
        <f>RIGHT(Faculty_all[[#This Row],[Faculty]],LEN(Faculty_all[[#This Row],[Faculty]])-3)</f>
        <v xml:space="preserve"> Факультет подготовки, переподготовки и повышения квалификации специалистов (Подразделения дополнительного профессионального образования)</v>
      </c>
      <c r="BI35">
        <v>44</v>
      </c>
      <c r="BJ35" s="2" t="s">
        <v>190</v>
      </c>
      <c r="BK35" s="7" t="s">
        <v>1112</v>
      </c>
      <c r="BL35" s="7" t="s">
        <v>1112</v>
      </c>
      <c r="BM35" s="7" t="s">
        <v>1098</v>
      </c>
      <c r="BN35" s="7" t="s">
        <v>1097</v>
      </c>
      <c r="CN35">
        <v>13</v>
      </c>
      <c r="CO35" t="s">
        <v>1035</v>
      </c>
      <c r="CP35" t="s">
        <v>1092</v>
      </c>
      <c r="CQ35" t="s">
        <v>1092</v>
      </c>
      <c r="DM35" t="s">
        <v>1119</v>
      </c>
      <c r="DN35" s="6" t="s">
        <v>1098</v>
      </c>
      <c r="DO35" s="6" t="s">
        <v>1097</v>
      </c>
      <c r="DP35" s="5" t="s">
        <v>38</v>
      </c>
      <c r="FH35" t="s">
        <v>242</v>
      </c>
      <c r="FI35" t="s">
        <v>1089</v>
      </c>
      <c r="FK35" t="s">
        <v>1118</v>
      </c>
      <c r="FL35" t="s">
        <v>659</v>
      </c>
      <c r="HM35">
        <v>31</v>
      </c>
      <c r="HN35" t="s">
        <v>280</v>
      </c>
      <c r="HO35" t="s">
        <v>1117</v>
      </c>
      <c r="HP35" t="s">
        <v>1117</v>
      </c>
      <c r="IC35" s="55" t="s">
        <v>2687</v>
      </c>
      <c r="ID35" s="55" t="s">
        <v>1535</v>
      </c>
      <c r="IE35" s="55" t="str">
        <f t="shared" si="0"/>
        <v>Управление мониторинга реализации научных проектов (Административно-управленческие подразделения)</v>
      </c>
    </row>
    <row r="36" spans="1:239" x14ac:dyDescent="0.25">
      <c r="A36" s="11" t="s">
        <v>109</v>
      </c>
      <c r="B36" s="11" t="s">
        <v>109</v>
      </c>
      <c r="H36" s="11" t="s">
        <v>122</v>
      </c>
      <c r="I36" s="11" t="s">
        <v>122</v>
      </c>
      <c r="AS36">
        <v>5</v>
      </c>
      <c r="AT36" t="s">
        <v>990</v>
      </c>
      <c r="AU36" t="s">
        <v>956</v>
      </c>
      <c r="AV36" t="s">
        <v>956</v>
      </c>
      <c r="AY36">
        <v>34</v>
      </c>
      <c r="AZ36" t="s">
        <v>1115</v>
      </c>
      <c r="BA36" t="s">
        <v>1114</v>
      </c>
      <c r="BB36" t="s">
        <v>1114</v>
      </c>
      <c r="BC36">
        <v>24507</v>
      </c>
      <c r="BF36" s="56" t="s">
        <v>2671</v>
      </c>
      <c r="BG36" s="55" t="str">
        <f>RIGHT(Faculty_all[[#This Row],[Faculty]],LEN(Faculty_all[[#This Row],[Faculty]])-3)</f>
        <v xml:space="preserve"> Иное</v>
      </c>
      <c r="BI36">
        <v>45</v>
      </c>
      <c r="BJ36" s="2" t="s">
        <v>159</v>
      </c>
      <c r="BK36" s="7" t="s">
        <v>1106</v>
      </c>
      <c r="BL36" s="7" t="s">
        <v>1106</v>
      </c>
      <c r="BM36" s="7" t="s">
        <v>1098</v>
      </c>
      <c r="BN36" s="7" t="s">
        <v>1097</v>
      </c>
      <c r="CN36">
        <v>14</v>
      </c>
      <c r="CO36" t="s">
        <v>812</v>
      </c>
      <c r="CP36" t="s">
        <v>1084</v>
      </c>
      <c r="CQ36" t="s">
        <v>1084</v>
      </c>
      <c r="DM36" s="4" t="s">
        <v>1112</v>
      </c>
      <c r="DN36" s="6" t="s">
        <v>1098</v>
      </c>
      <c r="DO36" s="6" t="s">
        <v>1097</v>
      </c>
      <c r="DP36" s="5" t="s">
        <v>39</v>
      </c>
      <c r="FH36" t="s">
        <v>237</v>
      </c>
      <c r="FI36" t="s">
        <v>1089</v>
      </c>
      <c r="FK36" t="s">
        <v>825</v>
      </c>
      <c r="FL36" t="s">
        <v>594</v>
      </c>
      <c r="IC36" s="55" t="s">
        <v>1534</v>
      </c>
      <c r="ID36" s="55" t="s">
        <v>1535</v>
      </c>
      <c r="IE36" s="55" t="str">
        <f t="shared" si="0"/>
        <v>1-ый отдел (Административно-управленческие подразделения)</v>
      </c>
    </row>
    <row r="37" spans="1:239" x14ac:dyDescent="0.25">
      <c r="A37" s="11" t="s">
        <v>110</v>
      </c>
      <c r="B37" s="11" t="s">
        <v>110</v>
      </c>
      <c r="H37" s="11" t="s">
        <v>123</v>
      </c>
      <c r="I37" s="11" t="s">
        <v>123</v>
      </c>
      <c r="AY37">
        <v>35</v>
      </c>
      <c r="AZ37" t="s">
        <v>1110</v>
      </c>
      <c r="BA37" t="s">
        <v>1109</v>
      </c>
      <c r="BB37" t="s">
        <v>1109</v>
      </c>
      <c r="BC37">
        <v>83337</v>
      </c>
      <c r="BF37" s="56" t="s">
        <v>2621</v>
      </c>
      <c r="BG37" s="55" t="str">
        <f>RIGHT(Faculty_all[[#This Row],[Faculty]],LEN(Faculty_all[[#This Row],[Faculty]])-3)</f>
        <v>Факультет экономики, менеджмента и бизнес-информатики (Учебные подразделения)</v>
      </c>
      <c r="BI37">
        <v>46</v>
      </c>
      <c r="BJ37" s="2" t="s">
        <v>941</v>
      </c>
      <c r="BK37" s="7" t="s">
        <v>1099</v>
      </c>
      <c r="BL37" s="7" t="s">
        <v>1099</v>
      </c>
      <c r="BM37" s="7" t="s">
        <v>1098</v>
      </c>
      <c r="BN37" s="7" t="s">
        <v>1097</v>
      </c>
      <c r="CN37">
        <v>15</v>
      </c>
      <c r="CO37" t="s">
        <v>787</v>
      </c>
      <c r="CP37" t="s">
        <v>1077</v>
      </c>
      <c r="CQ37" t="s">
        <v>1077</v>
      </c>
      <c r="CT37" t="s">
        <v>1107</v>
      </c>
      <c r="DM37" s="4" t="s">
        <v>1106</v>
      </c>
      <c r="DN37" s="6" t="s">
        <v>1098</v>
      </c>
      <c r="DO37" s="6" t="s">
        <v>1097</v>
      </c>
      <c r="DP37" s="5" t="s">
        <v>40</v>
      </c>
      <c r="FH37" t="s">
        <v>232</v>
      </c>
      <c r="FI37" t="s">
        <v>1089</v>
      </c>
      <c r="FK37" t="s">
        <v>1105</v>
      </c>
      <c r="FL37" t="s">
        <v>465</v>
      </c>
      <c r="IC37" s="55" t="s">
        <v>2015</v>
      </c>
      <c r="ID37" s="55" t="s">
        <v>1535</v>
      </c>
      <c r="IE37" s="55" t="str">
        <f t="shared" si="0"/>
        <v>Управление социальной сферы (Административно-управленческие подразделения)</v>
      </c>
    </row>
    <row r="38" spans="1:239" x14ac:dyDescent="0.25">
      <c r="A38" s="13" t="s">
        <v>79</v>
      </c>
      <c r="B38" s="13" t="s">
        <v>79</v>
      </c>
      <c r="H38" s="11" t="s">
        <v>124</v>
      </c>
      <c r="I38" s="11" t="s">
        <v>124</v>
      </c>
      <c r="AY38">
        <v>36</v>
      </c>
      <c r="AZ38" t="s">
        <v>1103</v>
      </c>
      <c r="BA38" t="s">
        <v>1102</v>
      </c>
      <c r="BB38" t="s">
        <v>1102</v>
      </c>
      <c r="BC38">
        <v>3725059</v>
      </c>
      <c r="BF38" s="56" t="s">
        <v>2622</v>
      </c>
      <c r="BG38" s="55" t="str">
        <f>RIGHT(Faculty_all[[#This Row],[Faculty]],LEN(Faculty_all[[#This Row],[Faculty]])-3)</f>
        <v>Факультет довузовской подготовки (Подразделения дополнительного образования)</v>
      </c>
      <c r="BI38">
        <v>47</v>
      </c>
      <c r="BJ38" s="2" t="s">
        <v>1101</v>
      </c>
      <c r="BK38" s="7" t="s">
        <v>1090</v>
      </c>
      <c r="BL38" s="7" t="s">
        <v>1090</v>
      </c>
      <c r="BM38" s="7" t="s">
        <v>1025</v>
      </c>
      <c r="BN38" s="7" t="s">
        <v>1024</v>
      </c>
      <c r="CN38">
        <v>16</v>
      </c>
      <c r="CO38" t="s">
        <v>768</v>
      </c>
      <c r="CP38" t="s">
        <v>1072</v>
      </c>
      <c r="CQ38" t="s">
        <v>1072</v>
      </c>
      <c r="CT38" t="s">
        <v>1018</v>
      </c>
      <c r="CU38" t="s">
        <v>1017</v>
      </c>
      <c r="DM38" s="4" t="s">
        <v>1099</v>
      </c>
      <c r="DN38" s="6" t="s">
        <v>1098</v>
      </c>
      <c r="DO38" s="6" t="s">
        <v>1097</v>
      </c>
      <c r="DP38" s="5" t="s">
        <v>41</v>
      </c>
      <c r="FH38" t="s">
        <v>189</v>
      </c>
      <c r="FI38" t="s">
        <v>1089</v>
      </c>
      <c r="FK38" t="s">
        <v>1096</v>
      </c>
      <c r="FL38" t="s">
        <v>460</v>
      </c>
      <c r="IC38" s="55" t="s">
        <v>1991</v>
      </c>
      <c r="ID38" s="55" t="s">
        <v>1535</v>
      </c>
      <c r="IE38" s="55" t="str">
        <f t="shared" si="0"/>
        <v>Управление персонала (Административно-управленческие подразделения)</v>
      </c>
    </row>
    <row r="39" spans="1:239" x14ac:dyDescent="0.25">
      <c r="A39" s="52" t="s">
        <v>2609</v>
      </c>
      <c r="B39" s="52" t="s">
        <v>2609</v>
      </c>
      <c r="H39" s="13" t="s">
        <v>125</v>
      </c>
      <c r="I39" s="13" t="s">
        <v>125</v>
      </c>
      <c r="AY39">
        <v>37</v>
      </c>
      <c r="AZ39" t="s">
        <v>1094</v>
      </c>
      <c r="BA39" t="s">
        <v>1093</v>
      </c>
      <c r="BB39" t="s">
        <v>1093</v>
      </c>
      <c r="BC39">
        <v>5552780</v>
      </c>
      <c r="BF39" s="56" t="s">
        <v>2623</v>
      </c>
      <c r="BG39" s="55" t="str">
        <f>RIGHT(Faculty_all[[#This Row],[Faculty]],LEN(Faculty_all[[#This Row],[Faculty]])-3)</f>
        <v>Факультет профессиональной переподготовки (Подразделения дополнительного профессионального образования)</v>
      </c>
      <c r="BI39">
        <v>48</v>
      </c>
      <c r="BJ39" s="2" t="s">
        <v>1023</v>
      </c>
      <c r="BK39" s="7" t="s">
        <v>1082</v>
      </c>
      <c r="BL39" s="7" t="s">
        <v>1082</v>
      </c>
      <c r="BM39" s="7" t="s">
        <v>1025</v>
      </c>
      <c r="BN39" s="7" t="s">
        <v>1024</v>
      </c>
      <c r="CN39">
        <v>17</v>
      </c>
      <c r="CO39" t="s">
        <v>746</v>
      </c>
      <c r="CP39" t="s">
        <v>1066</v>
      </c>
      <c r="CQ39" t="s">
        <v>1066</v>
      </c>
      <c r="CT39" t="s">
        <v>1091</v>
      </c>
      <c r="CU39" t="s">
        <v>979</v>
      </c>
      <c r="DM39" s="4" t="s">
        <v>1090</v>
      </c>
      <c r="DN39" s="6" t="s">
        <v>1025</v>
      </c>
      <c r="DO39" s="6" t="s">
        <v>1024</v>
      </c>
      <c r="DP39" s="5" t="s">
        <v>15</v>
      </c>
      <c r="FH39" t="s">
        <v>158</v>
      </c>
      <c r="FI39" t="s">
        <v>1089</v>
      </c>
      <c r="FK39" t="s">
        <v>1088</v>
      </c>
      <c r="FL39" t="s">
        <v>1087</v>
      </c>
      <c r="IC39" s="55" t="s">
        <v>1990</v>
      </c>
      <c r="ID39" s="55" t="s">
        <v>1991</v>
      </c>
      <c r="IE39" s="55" t="str">
        <f t="shared" si="0"/>
        <v>отдел по кадровому администрированию (Управление персонала)</v>
      </c>
    </row>
    <row r="40" spans="1:239" x14ac:dyDescent="0.25">
      <c r="AY40">
        <v>38</v>
      </c>
      <c r="AZ40" t="s">
        <v>1086</v>
      </c>
      <c r="BA40" t="s">
        <v>1085</v>
      </c>
      <c r="BB40" t="s">
        <v>1085</v>
      </c>
      <c r="BC40">
        <v>5552801</v>
      </c>
      <c r="BF40" s="56" t="s">
        <v>2624</v>
      </c>
      <c r="BG40" s="55" t="str">
        <f>RIGHT(Faculty_all[[#This Row],[Faculty]],LEN(Faculty_all[[#This Row],[Faculty]])-3)</f>
        <v>Социально-гуманитарный факультет (Учебные подразделения)</v>
      </c>
      <c r="BI40">
        <v>49</v>
      </c>
      <c r="BJ40" s="2" t="s">
        <v>1015</v>
      </c>
      <c r="BK40" s="7" t="s">
        <v>1075</v>
      </c>
      <c r="BL40" s="7" t="s">
        <v>1075</v>
      </c>
      <c r="BM40" s="7" t="s">
        <v>1025</v>
      </c>
      <c r="BN40" s="7" t="s">
        <v>1024</v>
      </c>
      <c r="CN40">
        <v>18</v>
      </c>
      <c r="CO40" t="s">
        <v>730</v>
      </c>
      <c r="CP40" t="s">
        <v>1061</v>
      </c>
      <c r="CQ40" t="s">
        <v>1061</v>
      </c>
      <c r="CT40" t="s">
        <v>1083</v>
      </c>
      <c r="CU40" t="s">
        <v>819</v>
      </c>
      <c r="DM40" s="4" t="s">
        <v>1082</v>
      </c>
      <c r="DN40" s="6" t="s">
        <v>1025</v>
      </c>
      <c r="DO40" s="6" t="s">
        <v>1024</v>
      </c>
      <c r="DP40" s="5" t="s">
        <v>20</v>
      </c>
      <c r="FH40" t="s">
        <v>1081</v>
      </c>
      <c r="FI40" t="s">
        <v>873</v>
      </c>
      <c r="FK40" t="s">
        <v>1080</v>
      </c>
      <c r="FL40" t="s">
        <v>455</v>
      </c>
      <c r="IC40" s="55" t="s">
        <v>2009</v>
      </c>
      <c r="ID40" s="55" t="s">
        <v>1991</v>
      </c>
      <c r="IE40" s="55" t="str">
        <f t="shared" si="0"/>
        <v>отдел по работе с международными специалистами (Управление персонала)</v>
      </c>
    </row>
    <row r="41" spans="1:239" x14ac:dyDescent="0.25">
      <c r="AY41">
        <v>39</v>
      </c>
      <c r="AZ41" t="s">
        <v>1079</v>
      </c>
      <c r="BA41" t="s">
        <v>1078</v>
      </c>
      <c r="BB41" t="s">
        <v>1078</v>
      </c>
      <c r="BC41">
        <v>3725055</v>
      </c>
      <c r="BF41" s="56" t="s">
        <v>2625</v>
      </c>
      <c r="BG41" s="55" t="str">
        <f>RIGHT(Faculty_all[[#This Row],[Faculty]],LEN(Faculty_all[[#This Row],[Faculty]])-3)</f>
        <v>Вечерне-заочный факультет экономики и управления (Подразделения дополнительного профессионального образования)</v>
      </c>
      <c r="BI41">
        <v>50</v>
      </c>
      <c r="BJ41" s="2" t="s">
        <v>988</v>
      </c>
      <c r="BK41" s="7" t="s">
        <v>1070</v>
      </c>
      <c r="BL41" s="7" t="s">
        <v>1070</v>
      </c>
      <c r="BM41" s="7" t="s">
        <v>1025</v>
      </c>
      <c r="BN41" s="7" t="s">
        <v>1024</v>
      </c>
      <c r="CN41">
        <v>19</v>
      </c>
      <c r="CO41" t="s">
        <v>709</v>
      </c>
      <c r="CP41" t="s">
        <v>1057</v>
      </c>
      <c r="CQ41" t="s">
        <v>1057</v>
      </c>
      <c r="CT41" t="s">
        <v>1076</v>
      </c>
      <c r="CU41" t="s">
        <v>753</v>
      </c>
      <c r="DM41" s="4" t="s">
        <v>1075</v>
      </c>
      <c r="DN41" s="6" t="s">
        <v>1025</v>
      </c>
      <c r="DO41" s="6" t="s">
        <v>1024</v>
      </c>
      <c r="DP41" s="5" t="s">
        <v>26</v>
      </c>
      <c r="FH41" t="s">
        <v>1022</v>
      </c>
      <c r="FI41" t="s">
        <v>873</v>
      </c>
      <c r="FK41" t="s">
        <v>1074</v>
      </c>
      <c r="FL41" t="s">
        <v>631</v>
      </c>
      <c r="IC41" s="55" t="s">
        <v>2688</v>
      </c>
      <c r="ID41" s="55" t="s">
        <v>1991</v>
      </c>
      <c r="IE41" s="55" t="str">
        <f t="shared" si="0"/>
        <v>отдел подбора и оценки персонала (Управление персонала)</v>
      </c>
    </row>
    <row r="42" spans="1:239" x14ac:dyDescent="0.25">
      <c r="AS42" t="s">
        <v>1054</v>
      </c>
      <c r="AT42" t="s">
        <v>985</v>
      </c>
      <c r="AU42" t="s">
        <v>984</v>
      </c>
      <c r="AV42" t="s">
        <v>983</v>
      </c>
      <c r="AY42">
        <v>40</v>
      </c>
      <c r="AZ42" t="s">
        <v>155</v>
      </c>
      <c r="BA42" t="s">
        <v>1073</v>
      </c>
      <c r="BB42" t="s">
        <v>1073</v>
      </c>
      <c r="BC42">
        <v>3725051</v>
      </c>
      <c r="BF42" s="56" t="s">
        <v>2672</v>
      </c>
      <c r="BG42" s="55" t="str">
        <f>RIGHT(Faculty_all[[#This Row],[Faculty]],LEN(Faculty_all[[#This Row],[Faculty]])-3)</f>
        <v>Иное</v>
      </c>
      <c r="BI42">
        <v>51</v>
      </c>
      <c r="BJ42" s="2" t="s">
        <v>936</v>
      </c>
      <c r="BK42" s="7" t="s">
        <v>1065</v>
      </c>
      <c r="BL42" s="7" t="s">
        <v>1065</v>
      </c>
      <c r="BM42" s="7" t="s">
        <v>1025</v>
      </c>
      <c r="BN42" s="7" t="s">
        <v>1024</v>
      </c>
      <c r="CN42">
        <v>20</v>
      </c>
      <c r="CO42" t="s">
        <v>693</v>
      </c>
      <c r="CP42" t="s">
        <v>1051</v>
      </c>
      <c r="CQ42" t="s">
        <v>1051</v>
      </c>
      <c r="CT42" t="s">
        <v>1071</v>
      </c>
      <c r="CU42" t="s">
        <v>794</v>
      </c>
      <c r="DM42" s="4" t="s">
        <v>1070</v>
      </c>
      <c r="DN42" s="6" t="s">
        <v>1025</v>
      </c>
      <c r="DO42" s="6" t="s">
        <v>1024</v>
      </c>
      <c r="DP42" s="5" t="s">
        <v>30</v>
      </c>
      <c r="FH42" t="s">
        <v>1014</v>
      </c>
      <c r="FI42" t="s">
        <v>873</v>
      </c>
      <c r="FK42" t="s">
        <v>1069</v>
      </c>
      <c r="FL42" t="s">
        <v>589</v>
      </c>
      <c r="IC42" s="55" t="s">
        <v>2003</v>
      </c>
      <c r="ID42" s="55" t="s">
        <v>1991</v>
      </c>
      <c r="IE42" s="55" t="str">
        <f t="shared" si="0"/>
        <v>отдел по организации работы Единой приемной (Управление персонала)</v>
      </c>
    </row>
    <row r="43" spans="1:239" ht="30" x14ac:dyDescent="0.25">
      <c r="A43" s="19" t="s">
        <v>105</v>
      </c>
      <c r="B43" s="19" t="s">
        <v>983</v>
      </c>
      <c r="AS43">
        <v>1</v>
      </c>
      <c r="AT43" t="s">
        <v>819</v>
      </c>
      <c r="AU43" t="s">
        <v>976</v>
      </c>
      <c r="AV43" t="s">
        <v>976</v>
      </c>
      <c r="AY43">
        <v>41</v>
      </c>
      <c r="AZ43" t="s">
        <v>1068</v>
      </c>
      <c r="BA43" t="s">
        <v>1067</v>
      </c>
      <c r="BB43" t="s">
        <v>1067</v>
      </c>
      <c r="BC43">
        <v>3725049</v>
      </c>
      <c r="BF43" s="56" t="s">
        <v>2610</v>
      </c>
      <c r="BG43" s="55" t="str">
        <f>RIGHT(Faculty_all[[#This Row],[Faculty]],LEN(Faculty_all[[#This Row],[Faculty]])-5)</f>
        <v>Факультет Санкт-Петербургская школа экономики и менеджмента Национального исследовательского университета «Высшая школа экономики» (Учебные подразделения)</v>
      </c>
      <c r="BI43">
        <v>52</v>
      </c>
      <c r="BJ43" s="2" t="s">
        <v>931</v>
      </c>
      <c r="BK43" s="7" t="s">
        <v>1060</v>
      </c>
      <c r="BL43" s="7" t="s">
        <v>1060</v>
      </c>
      <c r="BM43" s="7" t="s">
        <v>1025</v>
      </c>
      <c r="BN43" s="7" t="s">
        <v>1024</v>
      </c>
      <c r="CN43">
        <v>21</v>
      </c>
      <c r="CO43" t="s">
        <v>685</v>
      </c>
      <c r="CP43" t="s">
        <v>1046</v>
      </c>
      <c r="CQ43" t="s">
        <v>1046</v>
      </c>
      <c r="CT43" t="s">
        <v>996</v>
      </c>
      <c r="CU43" t="s">
        <v>990</v>
      </c>
      <c r="DM43" s="4" t="s">
        <v>1065</v>
      </c>
      <c r="DN43" s="6" t="s">
        <v>1025</v>
      </c>
      <c r="DO43" s="6" t="s">
        <v>1024</v>
      </c>
      <c r="DP43" s="5" t="s">
        <v>33</v>
      </c>
      <c r="FH43" t="s">
        <v>987</v>
      </c>
      <c r="FI43" t="s">
        <v>873</v>
      </c>
      <c r="FK43" t="s">
        <v>1064</v>
      </c>
      <c r="FL43" t="s">
        <v>450</v>
      </c>
      <c r="IC43" s="55" t="s">
        <v>1899</v>
      </c>
      <c r="ID43" s="55" t="s">
        <v>1991</v>
      </c>
      <c r="IE43" s="55" t="str">
        <f t="shared" si="0"/>
        <v>отдел аналитики (Управление персонала)</v>
      </c>
    </row>
    <row r="44" spans="1:239" x14ac:dyDescent="0.25">
      <c r="A44" s="18" t="s">
        <v>15</v>
      </c>
      <c r="B44" s="18" t="s">
        <v>15</v>
      </c>
      <c r="AS44">
        <v>2</v>
      </c>
      <c r="AT44" t="s">
        <v>794</v>
      </c>
      <c r="AU44" t="s">
        <v>969</v>
      </c>
      <c r="AV44" t="s">
        <v>969</v>
      </c>
      <c r="AY44">
        <v>42</v>
      </c>
      <c r="AZ44" t="s">
        <v>1063</v>
      </c>
      <c r="BA44" t="s">
        <v>1062</v>
      </c>
      <c r="BB44" t="s">
        <v>1062</v>
      </c>
      <c r="BC44">
        <v>3725047</v>
      </c>
      <c r="BF44" s="56" t="s">
        <v>2611</v>
      </c>
      <c r="BG44" s="55" t="str">
        <f>RIGHT(Faculty_all[[#This Row],[Faculty]],LEN(Faculty_all[[#This Row],[Faculty]])-5)</f>
        <v>Факультет Санкт-Петербургская школа социальных наук и востоковедения (Учебные подразделения)</v>
      </c>
      <c r="BI44">
        <v>53</v>
      </c>
      <c r="BJ44" s="2" t="s">
        <v>926</v>
      </c>
      <c r="BK44" s="7" t="s">
        <v>1055</v>
      </c>
      <c r="BL44" s="7" t="s">
        <v>1055</v>
      </c>
      <c r="BM44" s="7" t="s">
        <v>1025</v>
      </c>
      <c r="BN44" s="7" t="s">
        <v>1024</v>
      </c>
      <c r="CN44">
        <v>22</v>
      </c>
      <c r="CO44" t="s">
        <v>588</v>
      </c>
      <c r="CP44" t="s">
        <v>1042</v>
      </c>
      <c r="CQ44" t="s">
        <v>1042</v>
      </c>
      <c r="CT44" t="s">
        <v>1001</v>
      </c>
      <c r="CU44" t="s">
        <v>689</v>
      </c>
      <c r="DM44" s="4" t="s">
        <v>1060</v>
      </c>
      <c r="DN44" s="6" t="s">
        <v>1025</v>
      </c>
      <c r="DO44" s="6" t="s">
        <v>1024</v>
      </c>
      <c r="DP44" s="5" t="s">
        <v>34</v>
      </c>
      <c r="FH44" t="s">
        <v>935</v>
      </c>
      <c r="FI44" t="s">
        <v>873</v>
      </c>
      <c r="FK44" t="s">
        <v>1059</v>
      </c>
      <c r="FL44" t="s">
        <v>823</v>
      </c>
      <c r="IC44" s="55" t="s">
        <v>2531</v>
      </c>
      <c r="ID44" s="55" t="s">
        <v>1535</v>
      </c>
      <c r="IE44" s="55" t="str">
        <f t="shared" si="0"/>
        <v>Служба охраны труда (Административно-управленческие подразделения)</v>
      </c>
    </row>
    <row r="45" spans="1:239" x14ac:dyDescent="0.25">
      <c r="A45" s="18" t="s">
        <v>20</v>
      </c>
      <c r="B45" s="18" t="s">
        <v>20</v>
      </c>
      <c r="AS45">
        <v>3</v>
      </c>
      <c r="AT45" t="s">
        <v>689</v>
      </c>
      <c r="AU45" t="s">
        <v>1039</v>
      </c>
      <c r="AV45" t="s">
        <v>1039</v>
      </c>
      <c r="AY45">
        <v>43</v>
      </c>
      <c r="AZ45" t="s">
        <v>131</v>
      </c>
      <c r="BA45" t="s">
        <v>1058</v>
      </c>
      <c r="BB45" t="s">
        <v>1058</v>
      </c>
      <c r="BC45">
        <v>3725045</v>
      </c>
      <c r="BF45" s="56" t="s">
        <v>2612</v>
      </c>
      <c r="BG45" s="55" t="str">
        <f>RIGHT(Faculty_all[[#This Row],[Faculty]],LEN(Faculty_all[[#This Row],[Faculty]])-5)</f>
        <v>Факультет Санкт-Петербургская школа физико-математических и компьютерных наук (Учебные подразделения)</v>
      </c>
      <c r="BI45">
        <v>54</v>
      </c>
      <c r="BJ45" s="2" t="s">
        <v>921</v>
      </c>
      <c r="BK45" s="7" t="s">
        <v>1050</v>
      </c>
      <c r="BL45" s="7" t="s">
        <v>1050</v>
      </c>
      <c r="BM45" s="7" t="s">
        <v>1025</v>
      </c>
      <c r="BN45" s="7" t="s">
        <v>1024</v>
      </c>
      <c r="CT45" t="s">
        <v>1056</v>
      </c>
      <c r="CU45" t="s">
        <v>972</v>
      </c>
      <c r="DM45" s="4" t="s">
        <v>1055</v>
      </c>
      <c r="DN45" s="6" t="s">
        <v>1025</v>
      </c>
      <c r="DO45" s="6" t="s">
        <v>1024</v>
      </c>
      <c r="DP45" s="5" t="s">
        <v>36</v>
      </c>
      <c r="FH45" t="s">
        <v>930</v>
      </c>
      <c r="FI45" t="s">
        <v>873</v>
      </c>
      <c r="FK45" t="s">
        <v>955</v>
      </c>
      <c r="FL45" t="s">
        <v>445</v>
      </c>
      <c r="IC45" s="55" t="s">
        <v>2180</v>
      </c>
      <c r="ID45" s="55" t="s">
        <v>1535</v>
      </c>
      <c r="IE45" s="55" t="str">
        <f t="shared" si="0"/>
        <v>Управление академических исследований (Административно-управленческие подразделения)</v>
      </c>
    </row>
    <row r="46" spans="1:239" x14ac:dyDescent="0.25">
      <c r="A46" s="18" t="s">
        <v>26</v>
      </c>
      <c r="B46" s="18" t="s">
        <v>26</v>
      </c>
      <c r="AS46">
        <v>4</v>
      </c>
      <c r="AT46" t="s">
        <v>753</v>
      </c>
      <c r="AU46" t="s">
        <v>963</v>
      </c>
      <c r="AV46" t="s">
        <v>963</v>
      </c>
      <c r="AY46">
        <v>44</v>
      </c>
      <c r="AZ46" t="s">
        <v>1053</v>
      </c>
      <c r="BA46" t="s">
        <v>1052</v>
      </c>
      <c r="BB46" t="s">
        <v>1052</v>
      </c>
      <c r="BC46">
        <v>3725043</v>
      </c>
      <c r="BF46" s="56" t="s">
        <v>2613</v>
      </c>
      <c r="BG46" s="55" t="str">
        <f>RIGHT(Faculty_all[[#This Row],[Faculty]],LEN(Faculty_all[[#This Row],[Faculty]])-5)</f>
        <v>Факультет Санкт-Петербургская школа гуманитарных наук и искусств (Учебные подразделения)</v>
      </c>
      <c r="BI46">
        <v>55</v>
      </c>
      <c r="BJ46" s="2" t="s">
        <v>916</v>
      </c>
      <c r="BK46" s="7" t="s">
        <v>1045</v>
      </c>
      <c r="BL46" s="7" t="s">
        <v>1045</v>
      </c>
      <c r="BM46" s="7" t="s">
        <v>1025</v>
      </c>
      <c r="BN46" s="7" t="s">
        <v>1024</v>
      </c>
      <c r="CT46" t="s">
        <v>960</v>
      </c>
      <c r="CU46" t="s">
        <v>966</v>
      </c>
      <c r="DM46" s="4" t="s">
        <v>1050</v>
      </c>
      <c r="DN46" s="6" t="s">
        <v>1025</v>
      </c>
      <c r="DO46" s="6" t="s">
        <v>1024</v>
      </c>
      <c r="DP46" s="5" t="s">
        <v>37</v>
      </c>
      <c r="FH46" t="s">
        <v>925</v>
      </c>
      <c r="FI46" t="s">
        <v>873</v>
      </c>
      <c r="FK46" t="s">
        <v>1049</v>
      </c>
      <c r="FL46" t="s">
        <v>820</v>
      </c>
      <c r="IC46" s="55" t="s">
        <v>1621</v>
      </c>
      <c r="ID46" s="55" t="s">
        <v>1535</v>
      </c>
      <c r="IE46" s="55" t="str">
        <f t="shared" si="0"/>
        <v>Второй отдел (Административно-управленческие подразделения)</v>
      </c>
    </row>
    <row r="47" spans="1:239" x14ac:dyDescent="0.25">
      <c r="A47" s="18" t="s">
        <v>30</v>
      </c>
      <c r="B47" s="18" t="s">
        <v>30</v>
      </c>
      <c r="AS47">
        <v>5</v>
      </c>
      <c r="AT47" t="s">
        <v>990</v>
      </c>
      <c r="AU47" t="s">
        <v>1021</v>
      </c>
      <c r="AV47" t="s">
        <v>1021</v>
      </c>
      <c r="AY47">
        <v>45</v>
      </c>
      <c r="AZ47" t="s">
        <v>1048</v>
      </c>
      <c r="BA47" t="s">
        <v>1047</v>
      </c>
      <c r="BB47" t="s">
        <v>1047</v>
      </c>
      <c r="BC47">
        <v>5552804</v>
      </c>
      <c r="BF47" s="56" t="s">
        <v>2614</v>
      </c>
      <c r="BG47" s="55" t="str">
        <f>RIGHT(Faculty_all[[#This Row],[Faculty]],LEN(Faculty_all[[#This Row],[Faculty]])-5)</f>
        <v>факультет довузовского образования (Центр довузовских программ, проектов и организации приема в бакалавриат и магистратуру)</v>
      </c>
      <c r="BI47">
        <v>56</v>
      </c>
      <c r="BJ47" s="2" t="s">
        <v>911</v>
      </c>
      <c r="BK47" s="7" t="s">
        <v>1041</v>
      </c>
      <c r="BL47" s="7" t="s">
        <v>1041</v>
      </c>
      <c r="BM47" s="7" t="s">
        <v>1025</v>
      </c>
      <c r="BN47" s="7" t="s">
        <v>1024</v>
      </c>
      <c r="DM47" s="4" t="s">
        <v>1045</v>
      </c>
      <c r="DN47" s="6" t="s">
        <v>1025</v>
      </c>
      <c r="DO47" s="6" t="s">
        <v>1024</v>
      </c>
      <c r="DP47" s="5" t="s">
        <v>38</v>
      </c>
      <c r="FH47" t="s">
        <v>920</v>
      </c>
      <c r="FI47" t="s">
        <v>873</v>
      </c>
      <c r="FK47" t="s">
        <v>288</v>
      </c>
      <c r="FL47" t="s">
        <v>628</v>
      </c>
      <c r="IC47" s="55" t="s">
        <v>1657</v>
      </c>
      <c r="ID47" s="55" t="s">
        <v>1535</v>
      </c>
      <c r="IE47" s="55" t="str">
        <f t="shared" si="0"/>
        <v>Дирекция по земельным отношениям и управлению недвижимым имуществом (Административно-управленческие подразделения)</v>
      </c>
    </row>
    <row r="48" spans="1:239" x14ac:dyDescent="0.25">
      <c r="A48" s="18" t="s">
        <v>33</v>
      </c>
      <c r="B48" s="18" t="s">
        <v>33</v>
      </c>
      <c r="AS48">
        <v>6</v>
      </c>
      <c r="AT48" t="s">
        <v>979</v>
      </c>
      <c r="AU48" t="s">
        <v>956</v>
      </c>
      <c r="AV48" t="s">
        <v>956</v>
      </c>
      <c r="AY48">
        <v>46</v>
      </c>
      <c r="AZ48" t="s">
        <v>1044</v>
      </c>
      <c r="BA48" t="s">
        <v>1043</v>
      </c>
      <c r="BB48" t="s">
        <v>1043</v>
      </c>
      <c r="BC48">
        <v>3725041</v>
      </c>
      <c r="BF48" s="56" t="s">
        <v>2673</v>
      </c>
      <c r="BG48" s="55" t="str">
        <f>RIGHT(Faculty_all[[#This Row],[Faculty]],LEN(Faculty_all[[#This Row],[Faculty]])-5)</f>
        <v>Иное</v>
      </c>
      <c r="BI48">
        <v>57</v>
      </c>
      <c r="BJ48" s="2" t="s">
        <v>906</v>
      </c>
      <c r="BK48" s="7" t="s">
        <v>1036</v>
      </c>
      <c r="BL48" s="7" t="s">
        <v>1036</v>
      </c>
      <c r="BM48" s="7" t="s">
        <v>1025</v>
      </c>
      <c r="BN48" s="7" t="s">
        <v>1024</v>
      </c>
      <c r="DM48" s="4" t="s">
        <v>1041</v>
      </c>
      <c r="DN48" s="6" t="s">
        <v>1025</v>
      </c>
      <c r="DO48" s="6" t="s">
        <v>1024</v>
      </c>
      <c r="DP48" s="5" t="s">
        <v>39</v>
      </c>
      <c r="FH48" t="s">
        <v>915</v>
      </c>
      <c r="FI48" t="s">
        <v>873</v>
      </c>
      <c r="FK48" t="s">
        <v>41</v>
      </c>
      <c r="FL48" t="s">
        <v>1040</v>
      </c>
      <c r="IC48" s="55" t="s">
        <v>2018</v>
      </c>
      <c r="ID48" s="55" t="s">
        <v>1657</v>
      </c>
      <c r="IE48" s="55" t="str">
        <f t="shared" si="0"/>
        <v>отдел по размещению персонала, контролю и учету помещений (Дирекция по земельным отношениям и управлению недвижимым имуществом)</v>
      </c>
    </row>
    <row r="49" spans="1:239" x14ac:dyDescent="0.25">
      <c r="A49" s="18" t="s">
        <v>34</v>
      </c>
      <c r="B49" s="18" t="s">
        <v>34</v>
      </c>
      <c r="AY49">
        <v>47</v>
      </c>
      <c r="AZ49" t="s">
        <v>1038</v>
      </c>
      <c r="BA49" t="s">
        <v>1037</v>
      </c>
      <c r="BB49" t="s">
        <v>1037</v>
      </c>
      <c r="BC49">
        <v>3725039</v>
      </c>
      <c r="BI49">
        <v>58</v>
      </c>
      <c r="BJ49" s="2" t="s">
        <v>901</v>
      </c>
      <c r="BK49" s="7" t="s">
        <v>1026</v>
      </c>
      <c r="BL49" s="7" t="s">
        <v>1026</v>
      </c>
      <c r="BM49" s="7" t="s">
        <v>1025</v>
      </c>
      <c r="BN49" s="7" t="s">
        <v>1024</v>
      </c>
      <c r="DM49" s="4" t="s">
        <v>1036</v>
      </c>
      <c r="DN49" s="6" t="s">
        <v>1025</v>
      </c>
      <c r="DO49" s="6" t="s">
        <v>1024</v>
      </c>
      <c r="DP49" s="5" t="s">
        <v>40</v>
      </c>
      <c r="FH49" t="s">
        <v>910</v>
      </c>
      <c r="FI49" t="s">
        <v>873</v>
      </c>
      <c r="FK49" t="s">
        <v>1035</v>
      </c>
      <c r="FL49" t="s">
        <v>1034</v>
      </c>
      <c r="IC49" s="55" t="s">
        <v>2001</v>
      </c>
      <c r="ID49" s="55" t="s">
        <v>1535</v>
      </c>
      <c r="IE49" s="55" t="str">
        <f t="shared" si="0"/>
        <v>Управление по работе с абитуриентами (Административно-управленческие подразделения)</v>
      </c>
    </row>
    <row r="50" spans="1:239" x14ac:dyDescent="0.25">
      <c r="A50" s="18" t="s">
        <v>36</v>
      </c>
      <c r="B50" s="18" t="s">
        <v>36</v>
      </c>
      <c r="AY50">
        <v>48</v>
      </c>
      <c r="AZ50" t="s">
        <v>1033</v>
      </c>
      <c r="BA50" t="s">
        <v>1032</v>
      </c>
      <c r="BB50" t="s">
        <v>1032</v>
      </c>
      <c r="BC50">
        <v>3725037</v>
      </c>
      <c r="BI50">
        <v>59</v>
      </c>
      <c r="BJ50" s="2" t="s">
        <v>1031</v>
      </c>
      <c r="BK50" s="7" t="s">
        <v>1030</v>
      </c>
      <c r="BL50" s="7" t="s">
        <v>1030</v>
      </c>
      <c r="BM50" s="7" t="s">
        <v>1029</v>
      </c>
      <c r="BN50" s="7" t="s">
        <v>1028</v>
      </c>
      <c r="CT50" t="s">
        <v>1027</v>
      </c>
      <c r="DM50" s="4" t="s">
        <v>1026</v>
      </c>
      <c r="DN50" s="6" t="s">
        <v>1025</v>
      </c>
      <c r="DO50" s="6" t="s">
        <v>1024</v>
      </c>
      <c r="DP50" s="5" t="s">
        <v>41</v>
      </c>
      <c r="FH50" t="s">
        <v>905</v>
      </c>
      <c r="FI50" t="s">
        <v>873</v>
      </c>
      <c r="FK50" t="s">
        <v>1023</v>
      </c>
      <c r="FL50" t="s">
        <v>1022</v>
      </c>
      <c r="IC50" s="55" t="s">
        <v>2000</v>
      </c>
      <c r="ID50" s="55" t="s">
        <v>2001</v>
      </c>
      <c r="IE50" s="55" t="str">
        <f t="shared" si="0"/>
        <v>отдел по организации приема в бакалавриат и работе со школьниками (Управление по работе с абитуриентами)</v>
      </c>
    </row>
    <row r="51" spans="1:239" x14ac:dyDescent="0.25">
      <c r="A51" s="18" t="s">
        <v>37</v>
      </c>
      <c r="B51" s="18" t="s">
        <v>37</v>
      </c>
      <c r="AY51">
        <v>49</v>
      </c>
      <c r="AZ51" t="s">
        <v>1020</v>
      </c>
      <c r="BA51" t="s">
        <v>1019</v>
      </c>
      <c r="BB51" t="s">
        <v>1019</v>
      </c>
      <c r="BC51">
        <v>24509</v>
      </c>
      <c r="BI51">
        <v>60</v>
      </c>
      <c r="BJ51" s="2" t="s">
        <v>896</v>
      </c>
      <c r="BK51" s="7" t="s">
        <v>1016</v>
      </c>
      <c r="BL51" s="7" t="s">
        <v>1016</v>
      </c>
      <c r="BM51" s="7" t="s">
        <v>949</v>
      </c>
      <c r="BN51" s="7" t="s">
        <v>948</v>
      </c>
      <c r="CT51" t="s">
        <v>1018</v>
      </c>
      <c r="CU51" t="s">
        <v>1017</v>
      </c>
      <c r="DM51" s="4" t="s">
        <v>1016</v>
      </c>
      <c r="DN51" s="6" t="s">
        <v>949</v>
      </c>
      <c r="DO51" s="6" t="s">
        <v>948</v>
      </c>
      <c r="DP51" s="5" t="s">
        <v>15</v>
      </c>
      <c r="FH51" t="s">
        <v>900</v>
      </c>
      <c r="FI51" t="s">
        <v>873</v>
      </c>
      <c r="FK51" t="s">
        <v>1015</v>
      </c>
      <c r="FL51" t="s">
        <v>1014</v>
      </c>
      <c r="IC51" s="55" t="s">
        <v>2002</v>
      </c>
      <c r="ID51" s="55" t="s">
        <v>2001</v>
      </c>
      <c r="IE51" s="55" t="str">
        <f t="shared" si="0"/>
        <v>отдел по организации приема в магистратуру (Управление по работе с абитуриентами)</v>
      </c>
    </row>
    <row r="52" spans="1:239" x14ac:dyDescent="0.25">
      <c r="A52" s="18" t="s">
        <v>38</v>
      </c>
      <c r="B52" s="18" t="s">
        <v>38</v>
      </c>
      <c r="AY52">
        <v>50</v>
      </c>
      <c r="AZ52" t="s">
        <v>1013</v>
      </c>
      <c r="BA52" t="s">
        <v>1012</v>
      </c>
      <c r="BB52" t="s">
        <v>1012</v>
      </c>
      <c r="BC52">
        <v>5552895</v>
      </c>
      <c r="BI52">
        <v>61</v>
      </c>
      <c r="BJ52" s="2" t="s">
        <v>889</v>
      </c>
      <c r="BK52" s="7" t="s">
        <v>1010</v>
      </c>
      <c r="BL52" s="7" t="s">
        <v>1010</v>
      </c>
      <c r="BM52" s="7" t="s">
        <v>949</v>
      </c>
      <c r="BN52" s="7" t="s">
        <v>948</v>
      </c>
      <c r="CT52" t="s">
        <v>1011</v>
      </c>
      <c r="CU52" t="s">
        <v>819</v>
      </c>
      <c r="DM52" s="4" t="s">
        <v>1010</v>
      </c>
      <c r="DN52" s="6" t="s">
        <v>949</v>
      </c>
      <c r="DO52" s="6" t="s">
        <v>948</v>
      </c>
      <c r="DP52" s="5" t="s">
        <v>20</v>
      </c>
      <c r="FH52" t="s">
        <v>895</v>
      </c>
      <c r="FI52" t="s">
        <v>873</v>
      </c>
      <c r="FK52" t="s">
        <v>1009</v>
      </c>
      <c r="FL52" t="s">
        <v>656</v>
      </c>
      <c r="IC52" s="55" t="s">
        <v>1946</v>
      </c>
      <c r="ID52" s="55" t="s">
        <v>1535</v>
      </c>
      <c r="IE52" s="55" t="str">
        <f t="shared" si="0"/>
        <v>Управление аспирантуры и докторантуры (Административно-управленческие подразделения)</v>
      </c>
    </row>
    <row r="53" spans="1:239" x14ac:dyDescent="0.25">
      <c r="A53" s="18" t="s">
        <v>39</v>
      </c>
      <c r="B53" s="18" t="s">
        <v>39</v>
      </c>
      <c r="AS53" t="s">
        <v>986</v>
      </c>
      <c r="AT53" t="s">
        <v>985</v>
      </c>
      <c r="AU53" t="s">
        <v>984</v>
      </c>
      <c r="AV53" t="s">
        <v>983</v>
      </c>
      <c r="AY53">
        <v>51</v>
      </c>
      <c r="AZ53" t="s">
        <v>1008</v>
      </c>
      <c r="BA53" t="s">
        <v>1007</v>
      </c>
      <c r="BB53" t="s">
        <v>1007</v>
      </c>
      <c r="BC53">
        <v>5552904</v>
      </c>
      <c r="BI53">
        <v>62</v>
      </c>
      <c r="BJ53" s="2" t="s">
        <v>885</v>
      </c>
      <c r="BK53" s="7" t="s">
        <v>1005</v>
      </c>
      <c r="BL53" s="7" t="s">
        <v>1005</v>
      </c>
      <c r="BM53" s="7" t="s">
        <v>949</v>
      </c>
      <c r="BN53" s="7" t="s">
        <v>948</v>
      </c>
      <c r="CT53" t="s">
        <v>1006</v>
      </c>
      <c r="CU53" t="s">
        <v>794</v>
      </c>
      <c r="DM53" s="4" t="s">
        <v>1005</v>
      </c>
      <c r="DN53" s="6" t="s">
        <v>949</v>
      </c>
      <c r="DO53" s="6" t="s">
        <v>948</v>
      </c>
      <c r="DP53" s="5" t="s">
        <v>26</v>
      </c>
      <c r="FH53" t="s">
        <v>888</v>
      </c>
      <c r="FI53" t="s">
        <v>873</v>
      </c>
      <c r="FK53" t="s">
        <v>1004</v>
      </c>
      <c r="FL53" t="s">
        <v>440</v>
      </c>
      <c r="IC53" s="55" t="s">
        <v>1945</v>
      </c>
      <c r="ID53" s="55" t="s">
        <v>1946</v>
      </c>
      <c r="IE53" s="55" t="str">
        <f t="shared" si="0"/>
        <v>отдел координации подготовки аспирантов и докторантов (Управление аспирантуры и докторантуры)</v>
      </c>
    </row>
    <row r="54" spans="1:239" x14ac:dyDescent="0.25">
      <c r="A54" s="18" t="s">
        <v>40</v>
      </c>
      <c r="B54" s="18" t="s">
        <v>40</v>
      </c>
      <c r="AS54">
        <v>1</v>
      </c>
      <c r="AT54" t="s">
        <v>819</v>
      </c>
      <c r="AU54" t="s">
        <v>976</v>
      </c>
      <c r="AV54" t="s">
        <v>976</v>
      </c>
      <c r="AY54">
        <v>52</v>
      </c>
      <c r="AZ54" t="s">
        <v>1003</v>
      </c>
      <c r="BA54" t="s">
        <v>1002</v>
      </c>
      <c r="BB54" t="s">
        <v>1002</v>
      </c>
      <c r="BC54">
        <v>3725035</v>
      </c>
      <c r="BI54">
        <v>63</v>
      </c>
      <c r="BJ54" s="2" t="s">
        <v>881</v>
      </c>
      <c r="BK54" s="7" t="s">
        <v>1000</v>
      </c>
      <c r="BL54" s="7" t="s">
        <v>1000</v>
      </c>
      <c r="BM54" s="7" t="s">
        <v>949</v>
      </c>
      <c r="BN54" s="7" t="s">
        <v>948</v>
      </c>
      <c r="CT54" t="s">
        <v>1001</v>
      </c>
      <c r="CU54" t="s">
        <v>689</v>
      </c>
      <c r="DM54" s="4" t="s">
        <v>1000</v>
      </c>
      <c r="DN54" s="6" t="s">
        <v>949</v>
      </c>
      <c r="DO54" s="6" t="s">
        <v>948</v>
      </c>
      <c r="DP54" s="5" t="s">
        <v>30</v>
      </c>
      <c r="FH54" t="s">
        <v>884</v>
      </c>
      <c r="FI54" t="s">
        <v>873</v>
      </c>
      <c r="FK54" t="s">
        <v>999</v>
      </c>
      <c r="FL54" t="s">
        <v>435</v>
      </c>
      <c r="IC54" s="55" t="s">
        <v>1947</v>
      </c>
      <c r="ID54" s="55" t="s">
        <v>1946</v>
      </c>
      <c r="IE54" s="55" t="str">
        <f t="shared" si="0"/>
        <v>отдел координации работы диссертационных советов (Управление аспирантуры и докторантуры)</v>
      </c>
    </row>
    <row r="55" spans="1:239" x14ac:dyDescent="0.25">
      <c r="A55" s="20" t="s">
        <v>41</v>
      </c>
      <c r="B55" s="20" t="s">
        <v>41</v>
      </c>
      <c r="AS55">
        <v>2</v>
      </c>
      <c r="AT55" t="s">
        <v>794</v>
      </c>
      <c r="AU55" t="s">
        <v>969</v>
      </c>
      <c r="AV55" t="s">
        <v>969</v>
      </c>
      <c r="AY55">
        <v>53</v>
      </c>
      <c r="AZ55" t="s">
        <v>998</v>
      </c>
      <c r="BA55" t="s">
        <v>997</v>
      </c>
      <c r="BB55" t="s">
        <v>997</v>
      </c>
      <c r="BC55">
        <v>5552910</v>
      </c>
      <c r="BI55">
        <v>64</v>
      </c>
      <c r="BJ55" s="2" t="s">
        <v>877</v>
      </c>
      <c r="BK55" s="7" t="s">
        <v>995</v>
      </c>
      <c r="BL55" s="7" t="s">
        <v>995</v>
      </c>
      <c r="BM55" s="7" t="s">
        <v>949</v>
      </c>
      <c r="BN55" s="7" t="s">
        <v>948</v>
      </c>
      <c r="CT55" t="s">
        <v>996</v>
      </c>
      <c r="CU55" t="s">
        <v>753</v>
      </c>
      <c r="DM55" s="4" t="s">
        <v>995</v>
      </c>
      <c r="DN55" s="6" t="s">
        <v>949</v>
      </c>
      <c r="DO55" s="6" t="s">
        <v>948</v>
      </c>
      <c r="DP55" s="5" t="s">
        <v>33</v>
      </c>
      <c r="FH55" t="s">
        <v>880</v>
      </c>
      <c r="FI55" t="s">
        <v>873</v>
      </c>
      <c r="FK55" t="s">
        <v>994</v>
      </c>
      <c r="FL55" t="s">
        <v>623</v>
      </c>
      <c r="IC55" s="55" t="s">
        <v>2532</v>
      </c>
      <c r="ID55" s="55" t="s">
        <v>1946</v>
      </c>
      <c r="IE55" s="55" t="str">
        <f t="shared" si="0"/>
        <v>отдел по обеспечению приема в аспирантуру (Управление аспирантуры и докторантуры)</v>
      </c>
    </row>
    <row r="56" spans="1:239" x14ac:dyDescent="0.25">
      <c r="AS56">
        <v>3</v>
      </c>
      <c r="AT56" t="s">
        <v>689</v>
      </c>
      <c r="AU56" t="s">
        <v>963</v>
      </c>
      <c r="AV56" t="s">
        <v>963</v>
      </c>
      <c r="AY56">
        <v>54</v>
      </c>
      <c r="AZ56" t="s">
        <v>993</v>
      </c>
      <c r="BA56" t="s">
        <v>992</v>
      </c>
      <c r="BB56" t="s">
        <v>992</v>
      </c>
      <c r="BC56">
        <v>3725033</v>
      </c>
      <c r="BI56">
        <v>65</v>
      </c>
      <c r="BJ56" s="2" t="s">
        <v>872</v>
      </c>
      <c r="BK56" s="7" t="s">
        <v>989</v>
      </c>
      <c r="BL56" s="7" t="s">
        <v>989</v>
      </c>
      <c r="BM56" s="7" t="s">
        <v>949</v>
      </c>
      <c r="BN56" s="7" t="s">
        <v>948</v>
      </c>
      <c r="CT56" t="s">
        <v>991</v>
      </c>
      <c r="CU56" t="s">
        <v>990</v>
      </c>
      <c r="DM56" s="4" t="s">
        <v>989</v>
      </c>
      <c r="DN56" s="6" t="s">
        <v>949</v>
      </c>
      <c r="DO56" s="6" t="s">
        <v>948</v>
      </c>
      <c r="DP56" s="5" t="s">
        <v>34</v>
      </c>
      <c r="FH56" t="s">
        <v>876</v>
      </c>
      <c r="FI56" t="s">
        <v>873</v>
      </c>
      <c r="FK56" t="s">
        <v>988</v>
      </c>
      <c r="FL56" t="s">
        <v>987</v>
      </c>
      <c r="IC56" s="55" t="s">
        <v>1659</v>
      </c>
      <c r="ID56" s="55" t="s">
        <v>1650</v>
      </c>
      <c r="IE56" s="55" t="str">
        <f t="shared" si="0"/>
        <v>Дирекция по капитальному строительству и ремонту (Административно-хозяйственные подразделения)</v>
      </c>
    </row>
    <row r="57" spans="1:239" x14ac:dyDescent="0.25">
      <c r="AS57">
        <v>4</v>
      </c>
      <c r="AT57" t="s">
        <v>753</v>
      </c>
      <c r="AU57" t="s">
        <v>956</v>
      </c>
      <c r="AV57" t="s">
        <v>956</v>
      </c>
      <c r="AY57">
        <v>55</v>
      </c>
      <c r="AZ57" t="s">
        <v>982</v>
      </c>
      <c r="BA57" t="s">
        <v>981</v>
      </c>
      <c r="BB57" t="s">
        <v>981</v>
      </c>
      <c r="BC57">
        <v>5552921</v>
      </c>
      <c r="BI57">
        <v>66</v>
      </c>
      <c r="BJ57" s="2" t="s">
        <v>867</v>
      </c>
      <c r="BK57" s="7" t="s">
        <v>978</v>
      </c>
      <c r="BL57" s="7" t="s">
        <v>978</v>
      </c>
      <c r="BM57" s="7" t="s">
        <v>949</v>
      </c>
      <c r="BN57" s="7" t="s">
        <v>948</v>
      </c>
      <c r="CT57" t="s">
        <v>980</v>
      </c>
      <c r="CU57" t="s">
        <v>979</v>
      </c>
      <c r="DM57" s="4" t="s">
        <v>978</v>
      </c>
      <c r="DN57" s="6" t="s">
        <v>949</v>
      </c>
      <c r="DO57" s="6" t="s">
        <v>948</v>
      </c>
      <c r="DP57" s="5" t="s">
        <v>36</v>
      </c>
      <c r="FH57" t="s">
        <v>871</v>
      </c>
      <c r="FI57" t="s">
        <v>873</v>
      </c>
      <c r="FK57" t="s">
        <v>977</v>
      </c>
      <c r="FL57" t="s">
        <v>816</v>
      </c>
      <c r="IC57" s="55" t="s">
        <v>2179</v>
      </c>
      <c r="ID57" s="55" t="s">
        <v>1659</v>
      </c>
      <c r="IE57" s="55" t="str">
        <f t="shared" si="0"/>
        <v>технический отдел по капитальному строительству (Дирекция по капитальному строительству и ремонту)</v>
      </c>
    </row>
    <row r="58" spans="1:239" x14ac:dyDescent="0.25">
      <c r="AY58">
        <v>56</v>
      </c>
      <c r="AZ58" t="s">
        <v>975</v>
      </c>
      <c r="BA58" t="s">
        <v>974</v>
      </c>
      <c r="BB58" t="s">
        <v>974</v>
      </c>
      <c r="BC58">
        <v>3725031</v>
      </c>
      <c r="BI58">
        <v>68</v>
      </c>
      <c r="BJ58" s="2" t="s">
        <v>863</v>
      </c>
      <c r="BK58" s="7" t="s">
        <v>971</v>
      </c>
      <c r="BL58" s="7" t="s">
        <v>971</v>
      </c>
      <c r="BM58" s="7" t="s">
        <v>949</v>
      </c>
      <c r="BN58" s="7" t="s">
        <v>948</v>
      </c>
      <c r="CT58" t="s">
        <v>973</v>
      </c>
      <c r="CU58" t="s">
        <v>972</v>
      </c>
      <c r="DM58" s="4" t="s">
        <v>971</v>
      </c>
      <c r="DN58" s="6" t="s">
        <v>949</v>
      </c>
      <c r="DO58" s="6" t="s">
        <v>948</v>
      </c>
      <c r="DP58" s="5" t="s">
        <v>37</v>
      </c>
      <c r="FH58" t="s">
        <v>866</v>
      </c>
      <c r="FI58" t="s">
        <v>873</v>
      </c>
      <c r="FK58" t="s">
        <v>970</v>
      </c>
      <c r="FL58" t="s">
        <v>813</v>
      </c>
      <c r="IC58" s="55" t="s">
        <v>1987</v>
      </c>
      <c r="ID58" s="55" t="s">
        <v>1659</v>
      </c>
      <c r="IE58" s="55" t="str">
        <f t="shared" si="0"/>
        <v>отдел планирования капитального строительства (Дирекция по капитальному строительству и ремонту)</v>
      </c>
    </row>
    <row r="59" spans="1:239" x14ac:dyDescent="0.25">
      <c r="AY59">
        <v>57</v>
      </c>
      <c r="AZ59" t="s">
        <v>149</v>
      </c>
      <c r="BA59" t="s">
        <v>968</v>
      </c>
      <c r="BB59" t="s">
        <v>968</v>
      </c>
      <c r="BC59">
        <v>24496</v>
      </c>
      <c r="BI59">
        <v>69</v>
      </c>
      <c r="BJ59" s="2" t="s">
        <v>858</v>
      </c>
      <c r="BK59" s="7" t="s">
        <v>965</v>
      </c>
      <c r="BL59" s="7" t="s">
        <v>965</v>
      </c>
      <c r="BM59" s="7" t="s">
        <v>949</v>
      </c>
      <c r="BN59" s="7" t="s">
        <v>948</v>
      </c>
      <c r="CT59" t="s">
        <v>967</v>
      </c>
      <c r="CU59" t="s">
        <v>966</v>
      </c>
      <c r="DM59" s="4" t="s">
        <v>965</v>
      </c>
      <c r="DN59" s="6" t="s">
        <v>949</v>
      </c>
      <c r="DO59" s="6" t="s">
        <v>948</v>
      </c>
      <c r="DP59" s="5" t="s">
        <v>38</v>
      </c>
      <c r="FH59" t="s">
        <v>862</v>
      </c>
      <c r="FI59" t="s">
        <v>873</v>
      </c>
      <c r="FK59" t="s">
        <v>964</v>
      </c>
      <c r="FL59" t="s">
        <v>808</v>
      </c>
      <c r="IC59" s="55" t="s">
        <v>2188</v>
      </c>
      <c r="ID59" s="55" t="s">
        <v>1659</v>
      </c>
      <c r="IE59" s="55" t="str">
        <f t="shared" si="0"/>
        <v>Управление по капитальному ремонту (Дирекция по капитальному строительству и ремонту)</v>
      </c>
    </row>
    <row r="60" spans="1:239" x14ac:dyDescent="0.25">
      <c r="A60" s="51"/>
      <c r="AY60">
        <v>58</v>
      </c>
      <c r="AZ60" t="s">
        <v>962</v>
      </c>
      <c r="BA60" t="s">
        <v>961</v>
      </c>
      <c r="BB60" t="s">
        <v>961</v>
      </c>
      <c r="BC60">
        <v>5552926</v>
      </c>
      <c r="BI60">
        <v>70</v>
      </c>
      <c r="BJ60" s="2" t="s">
        <v>855</v>
      </c>
      <c r="BK60" s="7" t="s">
        <v>958</v>
      </c>
      <c r="BL60" s="7" t="s">
        <v>958</v>
      </c>
      <c r="BM60" s="7" t="s">
        <v>949</v>
      </c>
      <c r="BN60" s="7" t="s">
        <v>948</v>
      </c>
      <c r="CT60" t="s">
        <v>960</v>
      </c>
      <c r="CU60" t="s">
        <v>959</v>
      </c>
      <c r="DM60" s="4" t="s">
        <v>958</v>
      </c>
      <c r="DN60" s="6" t="s">
        <v>949</v>
      </c>
      <c r="DO60" s="6" t="s">
        <v>948</v>
      </c>
      <c r="DP60" s="5" t="s">
        <v>39</v>
      </c>
      <c r="FH60" t="s">
        <v>857</v>
      </c>
      <c r="FI60" t="s">
        <v>873</v>
      </c>
      <c r="FK60" t="s">
        <v>957</v>
      </c>
      <c r="FL60" t="s">
        <v>803</v>
      </c>
      <c r="IC60" s="55" t="s">
        <v>2689</v>
      </c>
      <c r="ID60" s="55" t="s">
        <v>1535</v>
      </c>
      <c r="IE60" s="55" t="str">
        <f t="shared" si="0"/>
        <v>Дирекция по стратегической работе с абитуриентами (Административно-управленческие подразделения)</v>
      </c>
    </row>
    <row r="61" spans="1:239" x14ac:dyDescent="0.25">
      <c r="A61" s="57" t="s">
        <v>2646</v>
      </c>
      <c r="B61" s="3" t="s">
        <v>983</v>
      </c>
      <c r="AY61">
        <v>59</v>
      </c>
      <c r="AZ61" t="s">
        <v>955</v>
      </c>
      <c r="BA61" t="s">
        <v>116</v>
      </c>
      <c r="BB61" t="s">
        <v>116</v>
      </c>
      <c r="BC61">
        <v>3725029</v>
      </c>
      <c r="BI61">
        <v>71</v>
      </c>
      <c r="BJ61" s="2" t="s">
        <v>852</v>
      </c>
      <c r="BK61" s="7" t="s">
        <v>953</v>
      </c>
      <c r="BL61" s="7" t="s">
        <v>953</v>
      </c>
      <c r="BM61" s="7" t="s">
        <v>949</v>
      </c>
      <c r="BN61" s="7" t="s">
        <v>948</v>
      </c>
      <c r="CT61" t="s">
        <v>954</v>
      </c>
      <c r="CU61" t="s">
        <v>39</v>
      </c>
      <c r="DM61" s="4" t="s">
        <v>953</v>
      </c>
      <c r="DN61" s="6" t="s">
        <v>949</v>
      </c>
      <c r="DO61" s="6" t="s">
        <v>948</v>
      </c>
      <c r="DP61" s="5" t="s">
        <v>40</v>
      </c>
      <c r="FH61" t="s">
        <v>854</v>
      </c>
      <c r="FI61" t="s">
        <v>873</v>
      </c>
      <c r="FK61" t="s">
        <v>952</v>
      </c>
      <c r="FL61" t="s">
        <v>859</v>
      </c>
      <c r="IC61" s="55" t="s">
        <v>2690</v>
      </c>
      <c r="ID61" s="55" t="s">
        <v>2689</v>
      </c>
      <c r="IE61" s="55" t="str">
        <f t="shared" si="0"/>
        <v>Управление по организации приёма (Дирекция по стратегической работе с абитуриентами)</v>
      </c>
    </row>
    <row r="62" spans="1:239" x14ac:dyDescent="0.25">
      <c r="A62" s="56" t="s">
        <v>2649</v>
      </c>
      <c r="B62" s="56" t="s">
        <v>2649</v>
      </c>
      <c r="AY62">
        <v>60</v>
      </c>
      <c r="AZ62" t="s">
        <v>192</v>
      </c>
      <c r="BA62" t="s">
        <v>951</v>
      </c>
      <c r="BB62" t="s">
        <v>951</v>
      </c>
      <c r="BC62">
        <v>3725027</v>
      </c>
      <c r="BI62">
        <v>72</v>
      </c>
      <c r="BJ62" s="2" t="s">
        <v>777</v>
      </c>
      <c r="BK62" s="7" t="s">
        <v>950</v>
      </c>
      <c r="BL62" s="7" t="s">
        <v>950</v>
      </c>
      <c r="BM62" s="7" t="s">
        <v>949</v>
      </c>
      <c r="BN62" s="7" t="s">
        <v>948</v>
      </c>
      <c r="DM62" s="4" t="s">
        <v>950</v>
      </c>
      <c r="DN62" s="6" t="s">
        <v>949</v>
      </c>
      <c r="DO62" s="6" t="s">
        <v>948</v>
      </c>
      <c r="DP62" s="5" t="s">
        <v>41</v>
      </c>
      <c r="FH62" t="s">
        <v>851</v>
      </c>
      <c r="FI62" t="s">
        <v>873</v>
      </c>
      <c r="FK62" t="s">
        <v>810</v>
      </c>
      <c r="FL62" t="s">
        <v>947</v>
      </c>
      <c r="IC62" s="55" t="s">
        <v>2691</v>
      </c>
      <c r="ID62" s="55" t="s">
        <v>2690</v>
      </c>
      <c r="IE62" s="55" t="str">
        <f t="shared" si="0"/>
        <v>отдел организации приема в бакалавриат (Управление по организации приёма)</v>
      </c>
    </row>
    <row r="63" spans="1:239" x14ac:dyDescent="0.25">
      <c r="A63" s="56" t="s">
        <v>2650</v>
      </c>
      <c r="B63" s="56" t="s">
        <v>2650</v>
      </c>
      <c r="AY63">
        <v>61</v>
      </c>
      <c r="AZ63" t="s">
        <v>834</v>
      </c>
      <c r="BA63" t="s">
        <v>946</v>
      </c>
      <c r="BB63" t="s">
        <v>946</v>
      </c>
      <c r="BC63">
        <v>3725025</v>
      </c>
      <c r="BI63">
        <v>74</v>
      </c>
      <c r="BJ63" s="2" t="s">
        <v>761</v>
      </c>
      <c r="BK63" s="7" t="s">
        <v>945</v>
      </c>
      <c r="BL63" s="7" t="s">
        <v>945</v>
      </c>
      <c r="BM63" s="7" t="s">
        <v>891</v>
      </c>
      <c r="BN63" s="7" t="s">
        <v>890</v>
      </c>
      <c r="DM63" s="4" t="s">
        <v>945</v>
      </c>
      <c r="DN63" s="6" t="s">
        <v>891</v>
      </c>
      <c r="DO63" s="6" t="s">
        <v>890</v>
      </c>
      <c r="DP63" s="5" t="s">
        <v>15</v>
      </c>
      <c r="FH63" t="s">
        <v>776</v>
      </c>
      <c r="FI63" t="s">
        <v>873</v>
      </c>
      <c r="FK63" t="s">
        <v>944</v>
      </c>
      <c r="FL63" t="s">
        <v>430</v>
      </c>
      <c r="IC63" s="55" t="s">
        <v>2692</v>
      </c>
      <c r="ID63" s="55" t="s">
        <v>2690</v>
      </c>
      <c r="IE63" s="55" t="str">
        <f t="shared" si="0"/>
        <v>отдел организации приема в магистратуру (Управление по организации приёма)</v>
      </c>
    </row>
    <row r="64" spans="1:239" x14ac:dyDescent="0.25">
      <c r="A64" s="56" t="s">
        <v>2651</v>
      </c>
      <c r="B64" s="56" t="s">
        <v>2651</v>
      </c>
      <c r="AY64">
        <v>62</v>
      </c>
      <c r="AZ64" t="s">
        <v>826</v>
      </c>
      <c r="BA64" t="s">
        <v>943</v>
      </c>
      <c r="BB64" t="s">
        <v>943</v>
      </c>
      <c r="BC64">
        <v>3725020</v>
      </c>
      <c r="BI64">
        <v>75</v>
      </c>
      <c r="BJ64" s="2" t="s">
        <v>701</v>
      </c>
      <c r="BK64" s="7" t="s">
        <v>942</v>
      </c>
      <c r="BL64" s="7" t="s">
        <v>942</v>
      </c>
      <c r="BM64" s="7" t="s">
        <v>891</v>
      </c>
      <c r="BN64" s="7" t="s">
        <v>890</v>
      </c>
      <c r="DM64" s="4" t="s">
        <v>942</v>
      </c>
      <c r="DN64" s="6" t="s">
        <v>891</v>
      </c>
      <c r="DO64" s="6" t="s">
        <v>890</v>
      </c>
      <c r="DP64" s="5" t="s">
        <v>20</v>
      </c>
      <c r="FH64" t="s">
        <v>760</v>
      </c>
      <c r="FI64" t="s">
        <v>873</v>
      </c>
      <c r="FK64" t="s">
        <v>941</v>
      </c>
      <c r="FL64" t="s">
        <v>940</v>
      </c>
      <c r="IC64" s="55" t="s">
        <v>2693</v>
      </c>
      <c r="ID64" s="55" t="s">
        <v>2689</v>
      </c>
      <c r="IE64" s="55" t="str">
        <f t="shared" si="0"/>
        <v>Управление региональных партнерств и новых проектов (Дирекция по стратегической работе с абитуриентами)</v>
      </c>
    </row>
    <row r="65" spans="1:239" x14ac:dyDescent="0.25">
      <c r="A65" s="56" t="s">
        <v>2652</v>
      </c>
      <c r="B65" s="56" t="s">
        <v>2652</v>
      </c>
      <c r="AY65">
        <v>63</v>
      </c>
      <c r="AZ65" t="s">
        <v>939</v>
      </c>
      <c r="BA65" t="s">
        <v>938</v>
      </c>
      <c r="BB65" t="s">
        <v>938</v>
      </c>
      <c r="BC65">
        <v>3725019</v>
      </c>
      <c r="BI65">
        <v>76</v>
      </c>
      <c r="BJ65" s="2" t="s">
        <v>697</v>
      </c>
      <c r="BK65" s="7" t="s">
        <v>937</v>
      </c>
      <c r="BL65" s="7" t="s">
        <v>937</v>
      </c>
      <c r="BM65" s="7" t="s">
        <v>891</v>
      </c>
      <c r="BN65" s="7" t="s">
        <v>890</v>
      </c>
      <c r="DM65" s="4" t="s">
        <v>937</v>
      </c>
      <c r="DN65" s="6" t="s">
        <v>891</v>
      </c>
      <c r="DO65" s="6" t="s">
        <v>890</v>
      </c>
      <c r="DP65" s="5" t="s">
        <v>26</v>
      </c>
      <c r="FH65" t="s">
        <v>700</v>
      </c>
      <c r="FI65" t="s">
        <v>873</v>
      </c>
      <c r="FK65" t="s">
        <v>936</v>
      </c>
      <c r="FL65" t="s">
        <v>935</v>
      </c>
      <c r="IC65" s="55" t="s">
        <v>2694</v>
      </c>
      <c r="ID65" s="55" t="s">
        <v>2693</v>
      </c>
      <c r="IE65" s="55" t="str">
        <f t="shared" si="0"/>
        <v>центр взаимодействия с регионами (Управление региональных партнерств и новых проектов)</v>
      </c>
    </row>
    <row r="66" spans="1:239" x14ac:dyDescent="0.25">
      <c r="A66" t="s">
        <v>1378</v>
      </c>
      <c r="B66" t="s">
        <v>1378</v>
      </c>
      <c r="AY66">
        <v>64</v>
      </c>
      <c r="AZ66" t="s">
        <v>934</v>
      </c>
      <c r="BA66" t="s">
        <v>933</v>
      </c>
      <c r="BB66" t="s">
        <v>933</v>
      </c>
      <c r="BC66">
        <v>3725017</v>
      </c>
      <c r="BI66">
        <v>77</v>
      </c>
      <c r="BJ66" s="2" t="s">
        <v>681</v>
      </c>
      <c r="BK66" s="7" t="s">
        <v>932</v>
      </c>
      <c r="BL66" s="7" t="s">
        <v>932</v>
      </c>
      <c r="BM66" s="7" t="s">
        <v>891</v>
      </c>
      <c r="BN66" s="7" t="s">
        <v>890</v>
      </c>
      <c r="DM66" s="4" t="s">
        <v>932</v>
      </c>
      <c r="DN66" s="6" t="s">
        <v>891</v>
      </c>
      <c r="DO66" s="6" t="s">
        <v>890</v>
      </c>
      <c r="DP66" s="5" t="s">
        <v>30</v>
      </c>
      <c r="FH66" t="s">
        <v>696</v>
      </c>
      <c r="FI66" t="s">
        <v>873</v>
      </c>
      <c r="FK66" t="s">
        <v>931</v>
      </c>
      <c r="FL66" t="s">
        <v>930</v>
      </c>
      <c r="IC66" s="55" t="s">
        <v>2695</v>
      </c>
      <c r="ID66" s="55" t="s">
        <v>2693</v>
      </c>
      <c r="IE66" s="55" t="str">
        <f t="shared" si="0"/>
        <v>центр новых проектов (Управление региональных партнерств и новых проектов)</v>
      </c>
    </row>
    <row r="67" spans="1:239" x14ac:dyDescent="0.25">
      <c r="AY67">
        <v>65</v>
      </c>
      <c r="AZ67" t="s">
        <v>929</v>
      </c>
      <c r="BA67" t="s">
        <v>928</v>
      </c>
      <c r="BB67" t="s">
        <v>928</v>
      </c>
      <c r="BC67">
        <v>5552945</v>
      </c>
      <c r="BI67">
        <v>78</v>
      </c>
      <c r="BJ67" s="2" t="s">
        <v>678</v>
      </c>
      <c r="BK67" s="7" t="s">
        <v>927</v>
      </c>
      <c r="BL67" s="7" t="s">
        <v>927</v>
      </c>
      <c r="BM67" s="7" t="s">
        <v>891</v>
      </c>
      <c r="BN67" s="7" t="s">
        <v>890</v>
      </c>
      <c r="DM67" s="4" t="s">
        <v>927</v>
      </c>
      <c r="DN67" s="6" t="s">
        <v>891</v>
      </c>
      <c r="DO67" s="6" t="s">
        <v>890</v>
      </c>
      <c r="DP67" s="5" t="s">
        <v>33</v>
      </c>
      <c r="FH67" t="s">
        <v>680</v>
      </c>
      <c r="FI67" t="s">
        <v>873</v>
      </c>
      <c r="FK67" t="s">
        <v>926</v>
      </c>
      <c r="FL67" t="s">
        <v>925</v>
      </c>
      <c r="IC67" s="55" t="s">
        <v>1699</v>
      </c>
      <c r="ID67" s="55" t="s">
        <v>2693</v>
      </c>
      <c r="IE67" s="55" t="str">
        <f t="shared" si="0"/>
        <v>информационно-аналитический отдел (Управление региональных партнерств и новых проектов)</v>
      </c>
    </row>
    <row r="68" spans="1:239" x14ac:dyDescent="0.25">
      <c r="AY68">
        <v>66</v>
      </c>
      <c r="AZ68" t="s">
        <v>924</v>
      </c>
      <c r="BA68" t="s">
        <v>923</v>
      </c>
      <c r="BB68" t="s">
        <v>923</v>
      </c>
      <c r="BC68">
        <v>3725015</v>
      </c>
      <c r="BI68">
        <v>79</v>
      </c>
      <c r="BJ68" s="2" t="s">
        <v>501</v>
      </c>
      <c r="BK68" s="7" t="s">
        <v>922</v>
      </c>
      <c r="BL68" s="7" t="s">
        <v>922</v>
      </c>
      <c r="BM68" s="7" t="s">
        <v>891</v>
      </c>
      <c r="BN68" s="7" t="s">
        <v>890</v>
      </c>
      <c r="DM68" s="4" t="s">
        <v>922</v>
      </c>
      <c r="DN68" s="6" t="s">
        <v>891</v>
      </c>
      <c r="DO68" s="6" t="s">
        <v>890</v>
      </c>
      <c r="DP68" s="5" t="s">
        <v>34</v>
      </c>
      <c r="FH68" t="s">
        <v>677</v>
      </c>
      <c r="FI68" t="s">
        <v>873</v>
      </c>
      <c r="FK68" t="s">
        <v>921</v>
      </c>
      <c r="FL68" t="s">
        <v>920</v>
      </c>
      <c r="IC68" s="55" t="s">
        <v>2696</v>
      </c>
      <c r="ID68" s="55" t="s">
        <v>2689</v>
      </c>
      <c r="IE68" s="55" t="str">
        <f t="shared" ref="IE68:IE131" si="1">CONCATENATE(IC68," (",ID68,")")</f>
        <v>Управление медийного продвижения и имиджевых мероприятий (Дирекция по стратегической работе с абитуриентами)</v>
      </c>
    </row>
    <row r="69" spans="1:239" x14ac:dyDescent="0.25">
      <c r="A69" t="s">
        <v>2677</v>
      </c>
      <c r="B69" s="3" t="s">
        <v>983</v>
      </c>
      <c r="AY69">
        <v>67</v>
      </c>
      <c r="AZ69" t="s">
        <v>919</v>
      </c>
      <c r="BA69" t="s">
        <v>918</v>
      </c>
      <c r="BB69" t="s">
        <v>918</v>
      </c>
      <c r="BC69">
        <v>1723836</v>
      </c>
      <c r="BI69">
        <v>80</v>
      </c>
      <c r="BJ69" s="2" t="s">
        <v>424</v>
      </c>
      <c r="BK69" s="7" t="s">
        <v>917</v>
      </c>
      <c r="BL69" s="7" t="s">
        <v>917</v>
      </c>
      <c r="BM69" s="7" t="s">
        <v>891</v>
      </c>
      <c r="BN69" s="7" t="s">
        <v>890</v>
      </c>
      <c r="DM69" s="4" t="s">
        <v>917</v>
      </c>
      <c r="DN69" s="6" t="s">
        <v>891</v>
      </c>
      <c r="DO69" s="6" t="s">
        <v>890</v>
      </c>
      <c r="DP69" s="5" t="s">
        <v>36</v>
      </c>
      <c r="FH69" t="s">
        <v>500</v>
      </c>
      <c r="FI69" t="s">
        <v>873</v>
      </c>
      <c r="FK69" t="s">
        <v>916</v>
      </c>
      <c r="FL69" t="s">
        <v>915</v>
      </c>
      <c r="IC69" s="55" t="s">
        <v>2697</v>
      </c>
      <c r="ID69" s="55" t="s">
        <v>2696</v>
      </c>
      <c r="IE69" s="55" t="str">
        <f t="shared" si="1"/>
        <v>отдел имиджевых мероприятий (Управление медийного продвижения и имиджевых мероприятий)</v>
      </c>
    </row>
    <row r="70" spans="1:239" x14ac:dyDescent="0.25">
      <c r="A70" s="56" t="s">
        <v>2674</v>
      </c>
      <c r="B70" s="56" t="s">
        <v>2674</v>
      </c>
      <c r="AY70">
        <v>68</v>
      </c>
      <c r="AZ70" t="s">
        <v>914</v>
      </c>
      <c r="BA70" t="s">
        <v>913</v>
      </c>
      <c r="BB70" t="s">
        <v>913</v>
      </c>
      <c r="BC70">
        <v>3725012</v>
      </c>
      <c r="BI70">
        <v>81</v>
      </c>
      <c r="BJ70" s="2" t="s">
        <v>373</v>
      </c>
      <c r="BK70" s="7" t="s">
        <v>912</v>
      </c>
      <c r="BL70" s="7" t="s">
        <v>912</v>
      </c>
      <c r="BM70" s="7" t="s">
        <v>891</v>
      </c>
      <c r="BN70" s="7" t="s">
        <v>890</v>
      </c>
      <c r="DM70" s="4" t="s">
        <v>912</v>
      </c>
      <c r="DN70" s="6" t="s">
        <v>891</v>
      </c>
      <c r="DO70" s="6" t="s">
        <v>890</v>
      </c>
      <c r="DP70" s="5" t="s">
        <v>37</v>
      </c>
      <c r="FH70" t="s">
        <v>423</v>
      </c>
      <c r="FI70" t="s">
        <v>873</v>
      </c>
      <c r="FK70" t="s">
        <v>911</v>
      </c>
      <c r="FL70" t="s">
        <v>910</v>
      </c>
      <c r="IC70" s="55" t="s">
        <v>2698</v>
      </c>
      <c r="ID70" s="55" t="s">
        <v>2696</v>
      </c>
      <c r="IE70" s="55" t="str">
        <f t="shared" si="1"/>
        <v>отдел медиа-продвижения и маркетинга (Управление медийного продвижения и имиджевых мероприятий)</v>
      </c>
    </row>
    <row r="71" spans="1:239" x14ac:dyDescent="0.25">
      <c r="A71" s="56" t="s">
        <v>2675</v>
      </c>
      <c r="B71" s="56" t="s">
        <v>2943</v>
      </c>
      <c r="AY71">
        <v>69</v>
      </c>
      <c r="AZ71" t="s">
        <v>909</v>
      </c>
      <c r="BA71" t="s">
        <v>908</v>
      </c>
      <c r="BB71" t="s">
        <v>908</v>
      </c>
      <c r="BC71">
        <v>3725010</v>
      </c>
      <c r="BI71">
        <v>82</v>
      </c>
      <c r="BJ71" s="2" t="s">
        <v>349</v>
      </c>
      <c r="BK71" s="7" t="s">
        <v>907</v>
      </c>
      <c r="BL71" s="7" t="s">
        <v>907</v>
      </c>
      <c r="BM71" s="7" t="s">
        <v>891</v>
      </c>
      <c r="BN71" s="7" t="s">
        <v>890</v>
      </c>
      <c r="DM71" s="4" t="s">
        <v>907</v>
      </c>
      <c r="DN71" s="6" t="s">
        <v>891</v>
      </c>
      <c r="DO71" s="6" t="s">
        <v>890</v>
      </c>
      <c r="DP71" s="5" t="s">
        <v>38</v>
      </c>
      <c r="FH71" t="s">
        <v>372</v>
      </c>
      <c r="FI71" t="s">
        <v>873</v>
      </c>
      <c r="FK71" t="s">
        <v>906</v>
      </c>
      <c r="FL71" t="s">
        <v>905</v>
      </c>
      <c r="IC71" s="55" t="s">
        <v>1653</v>
      </c>
      <c r="ID71" s="55" t="s">
        <v>1535</v>
      </c>
      <c r="IE71" s="55" t="str">
        <f t="shared" si="1"/>
        <v>Дирекция научных исследований и разработок (Административно-управленческие подразделения)</v>
      </c>
    </row>
    <row r="72" spans="1:239" x14ac:dyDescent="0.25">
      <c r="A72" s="56" t="s">
        <v>2676</v>
      </c>
      <c r="B72" s="56" t="s">
        <v>2676</v>
      </c>
      <c r="AY72">
        <v>70</v>
      </c>
      <c r="AZ72" t="s">
        <v>904</v>
      </c>
      <c r="BA72" t="s">
        <v>903</v>
      </c>
      <c r="BB72" t="s">
        <v>903</v>
      </c>
      <c r="BC72">
        <v>3725008</v>
      </c>
      <c r="BI72">
        <v>83</v>
      </c>
      <c r="BJ72" s="2" t="s">
        <v>314</v>
      </c>
      <c r="BK72" s="7" t="s">
        <v>902</v>
      </c>
      <c r="BL72" s="7" t="s">
        <v>902</v>
      </c>
      <c r="BM72" s="7" t="s">
        <v>891</v>
      </c>
      <c r="BN72" s="7" t="s">
        <v>890</v>
      </c>
      <c r="DM72" s="4" t="s">
        <v>902</v>
      </c>
      <c r="DN72" s="6" t="s">
        <v>891</v>
      </c>
      <c r="DO72" s="6" t="s">
        <v>890</v>
      </c>
      <c r="DP72" s="5" t="s">
        <v>39</v>
      </c>
      <c r="FH72" t="s">
        <v>348</v>
      </c>
      <c r="FI72" t="s">
        <v>873</v>
      </c>
      <c r="FK72" t="s">
        <v>901</v>
      </c>
      <c r="FL72" t="s">
        <v>900</v>
      </c>
      <c r="IC72" s="55" t="s">
        <v>2183</v>
      </c>
      <c r="ID72" s="55" t="s">
        <v>1653</v>
      </c>
      <c r="IE72" s="55" t="str">
        <f t="shared" si="1"/>
        <v>Управление координации мониторинговых исследований (Дирекция научных исследований и разработок)</v>
      </c>
    </row>
    <row r="73" spans="1:239" x14ac:dyDescent="0.25">
      <c r="AY73">
        <v>71</v>
      </c>
      <c r="AZ73" t="s">
        <v>899</v>
      </c>
      <c r="BA73" t="s">
        <v>898</v>
      </c>
      <c r="BB73" t="s">
        <v>898</v>
      </c>
      <c r="BC73">
        <v>3725006</v>
      </c>
      <c r="BI73">
        <v>84</v>
      </c>
      <c r="BJ73" s="2" t="s">
        <v>206</v>
      </c>
      <c r="BK73" s="7" t="s">
        <v>897</v>
      </c>
      <c r="BL73" s="7" t="s">
        <v>897</v>
      </c>
      <c r="BM73" s="7" t="s">
        <v>891</v>
      </c>
      <c r="BN73" s="7" t="s">
        <v>890</v>
      </c>
      <c r="DM73" s="4" t="s">
        <v>897</v>
      </c>
      <c r="DN73" s="6" t="s">
        <v>891</v>
      </c>
      <c r="DO73" s="6" t="s">
        <v>890</v>
      </c>
      <c r="DP73" s="5" t="s">
        <v>40</v>
      </c>
      <c r="FH73" t="s">
        <v>313</v>
      </c>
      <c r="FI73" t="s">
        <v>873</v>
      </c>
      <c r="FK73" t="s">
        <v>896</v>
      </c>
      <c r="FL73" t="s">
        <v>895</v>
      </c>
      <c r="IC73" s="55" t="s">
        <v>2021</v>
      </c>
      <c r="ID73" s="55" t="s">
        <v>1653</v>
      </c>
      <c r="IE73" s="55" t="str">
        <f t="shared" si="1"/>
        <v>Управление организационного обеспечения научных исследований и разработок (Дирекция научных исследований и разработок)</v>
      </c>
    </row>
    <row r="74" spans="1:239" x14ac:dyDescent="0.25">
      <c r="AY74">
        <v>72</v>
      </c>
      <c r="AZ74" t="s">
        <v>894</v>
      </c>
      <c r="BA74" t="s">
        <v>893</v>
      </c>
      <c r="BB74" t="s">
        <v>893</v>
      </c>
      <c r="BC74">
        <v>83513</v>
      </c>
      <c r="BI74">
        <v>85</v>
      </c>
      <c r="BJ74" s="2" t="s">
        <v>204</v>
      </c>
      <c r="BK74" s="7" t="s">
        <v>892</v>
      </c>
      <c r="BL74" s="7" t="s">
        <v>892</v>
      </c>
      <c r="BM74" s="7" t="s">
        <v>891</v>
      </c>
      <c r="BN74" s="7" t="s">
        <v>890</v>
      </c>
      <c r="DM74" s="4" t="s">
        <v>892</v>
      </c>
      <c r="DN74" s="6" t="s">
        <v>891</v>
      </c>
      <c r="DO74" s="6" t="s">
        <v>890</v>
      </c>
      <c r="DP74" s="5" t="s">
        <v>41</v>
      </c>
      <c r="FH74" t="s">
        <v>205</v>
      </c>
      <c r="FI74" t="s">
        <v>873</v>
      </c>
      <c r="FK74" t="s">
        <v>889</v>
      </c>
      <c r="FL74" t="s">
        <v>888</v>
      </c>
      <c r="IC74" s="55" t="s">
        <v>2020</v>
      </c>
      <c r="ID74" s="55" t="s">
        <v>2021</v>
      </c>
      <c r="IE74" s="55" t="str">
        <f t="shared" si="1"/>
        <v>отдел поддержки НИР на факультетах и грантовой деятельности (Управление организационного обеспечения научных исследований и разработок)</v>
      </c>
    </row>
    <row r="75" spans="1:239" x14ac:dyDescent="0.25">
      <c r="AY75">
        <v>73</v>
      </c>
      <c r="AZ75" t="s">
        <v>887</v>
      </c>
      <c r="BA75" t="s">
        <v>886</v>
      </c>
      <c r="BB75" t="s">
        <v>886</v>
      </c>
      <c r="BC75">
        <v>2960465</v>
      </c>
      <c r="BK75" s="7"/>
      <c r="BL75" s="7" t="s">
        <v>2633</v>
      </c>
      <c r="BM75" s="7">
        <v>44197</v>
      </c>
      <c r="BN75" s="7">
        <v>44561</v>
      </c>
      <c r="FH75" t="s">
        <v>203</v>
      </c>
      <c r="FI75" t="s">
        <v>873</v>
      </c>
      <c r="FK75" t="s">
        <v>885</v>
      </c>
      <c r="FL75" t="s">
        <v>884</v>
      </c>
      <c r="IC75" s="55" t="s">
        <v>2699</v>
      </c>
      <c r="ID75" s="55" t="s">
        <v>1535</v>
      </c>
      <c r="IE75" s="55" t="str">
        <f t="shared" si="1"/>
        <v>Дирекция научного центра мирового уровня «Центр междисциплинарных исследований человеческого потенциала» (Административно-управленческие подразделения)</v>
      </c>
    </row>
    <row r="76" spans="1:239" x14ac:dyDescent="0.25">
      <c r="AY76">
        <v>74</v>
      </c>
      <c r="AZ76" t="s">
        <v>883</v>
      </c>
      <c r="BA76" t="s">
        <v>882</v>
      </c>
      <c r="BB76" t="s">
        <v>882</v>
      </c>
      <c r="BC76">
        <v>3725004</v>
      </c>
      <c r="BK76" s="7"/>
      <c r="BL76" s="7" t="s">
        <v>2634</v>
      </c>
      <c r="BM76" s="7">
        <v>44197</v>
      </c>
      <c r="BN76" s="7">
        <v>44561</v>
      </c>
      <c r="FH76" t="s">
        <v>201</v>
      </c>
      <c r="FI76" t="s">
        <v>873</v>
      </c>
      <c r="FK76" t="s">
        <v>881</v>
      </c>
      <c r="FL76" t="s">
        <v>880</v>
      </c>
      <c r="IC76" s="55" t="s">
        <v>2700</v>
      </c>
      <c r="ID76" s="55" t="s">
        <v>1535</v>
      </c>
      <c r="IE76" s="55" t="str">
        <f t="shared" si="1"/>
        <v>Управление размещения студентов (Административно-управленческие подразделения)</v>
      </c>
    </row>
    <row r="77" spans="1:239" x14ac:dyDescent="0.25">
      <c r="AY77">
        <v>75</v>
      </c>
      <c r="AZ77" t="s">
        <v>879</v>
      </c>
      <c r="BA77" t="s">
        <v>878</v>
      </c>
      <c r="BB77" t="s">
        <v>878</v>
      </c>
      <c r="BC77">
        <v>24514</v>
      </c>
      <c r="BK77" s="7"/>
      <c r="BL77" s="7" t="s">
        <v>2635</v>
      </c>
      <c r="BM77" s="7">
        <v>44197</v>
      </c>
      <c r="BN77" s="7">
        <v>44561</v>
      </c>
      <c r="FH77" t="s">
        <v>199</v>
      </c>
      <c r="FI77" t="s">
        <v>873</v>
      </c>
      <c r="FK77" t="s">
        <v>877</v>
      </c>
      <c r="FL77" t="s">
        <v>876</v>
      </c>
      <c r="IC77" s="55" t="s">
        <v>2261</v>
      </c>
      <c r="ID77" s="55" t="s">
        <v>1535</v>
      </c>
      <c r="IE77" s="55" t="str">
        <f t="shared" si="1"/>
        <v>Центр научной интеграции (Административно-управленческие подразделения)</v>
      </c>
    </row>
    <row r="78" spans="1:239" x14ac:dyDescent="0.25">
      <c r="AY78">
        <v>76</v>
      </c>
      <c r="AZ78" t="s">
        <v>875</v>
      </c>
      <c r="BA78" t="s">
        <v>874</v>
      </c>
      <c r="BB78" t="s">
        <v>874</v>
      </c>
      <c r="BC78">
        <v>24510</v>
      </c>
      <c r="BK78" s="7"/>
      <c r="BL78" s="7" t="s">
        <v>2636</v>
      </c>
      <c r="BM78" s="7">
        <v>44197</v>
      </c>
      <c r="BN78" s="7">
        <v>44561</v>
      </c>
      <c r="FH78" t="s">
        <v>197</v>
      </c>
      <c r="FI78" t="s">
        <v>873</v>
      </c>
      <c r="FK78" t="s">
        <v>872</v>
      </c>
      <c r="FL78" t="s">
        <v>871</v>
      </c>
      <c r="IC78" s="55" t="s">
        <v>1993</v>
      </c>
      <c r="ID78" s="55" t="s">
        <v>1535</v>
      </c>
      <c r="IE78" s="55" t="str">
        <f t="shared" si="1"/>
        <v>Управление академического развития (Административно-управленческие подразделения)</v>
      </c>
    </row>
    <row r="79" spans="1:239" x14ac:dyDescent="0.25">
      <c r="AY79">
        <v>77</v>
      </c>
      <c r="AZ79" t="s">
        <v>870</v>
      </c>
      <c r="BA79" t="s">
        <v>869</v>
      </c>
      <c r="BB79" t="s">
        <v>869</v>
      </c>
      <c r="BC79">
        <v>3725002</v>
      </c>
      <c r="BK79" s="7"/>
      <c r="BL79" s="7" t="s">
        <v>2637</v>
      </c>
      <c r="BM79" s="7">
        <v>44197</v>
      </c>
      <c r="BN79" s="7">
        <v>44561</v>
      </c>
      <c r="FH79" t="s">
        <v>367</v>
      </c>
      <c r="FI79" t="s">
        <v>868</v>
      </c>
      <c r="FK79" t="s">
        <v>867</v>
      </c>
      <c r="FL79" t="s">
        <v>866</v>
      </c>
      <c r="IC79" s="55" t="s">
        <v>1992</v>
      </c>
      <c r="ID79" s="55" t="s">
        <v>1993</v>
      </c>
      <c r="IE79" s="55" t="str">
        <f t="shared" si="1"/>
        <v>отдел по координации научно-учебной деятельности (Управление академического развития)</v>
      </c>
    </row>
    <row r="80" spans="1:239" x14ac:dyDescent="0.25">
      <c r="AY80">
        <v>78</v>
      </c>
      <c r="AZ80" t="s">
        <v>151</v>
      </c>
      <c r="BA80" t="s">
        <v>865</v>
      </c>
      <c r="BB80" t="s">
        <v>865</v>
      </c>
      <c r="BC80">
        <v>3725000</v>
      </c>
      <c r="BK80" s="7"/>
      <c r="BL80" s="7" t="s">
        <v>2638</v>
      </c>
      <c r="BM80" s="7">
        <v>44197</v>
      </c>
      <c r="BN80" s="7">
        <v>44561</v>
      </c>
      <c r="FH80" t="s">
        <v>864</v>
      </c>
      <c r="FI80" t="s">
        <v>839</v>
      </c>
      <c r="FK80" t="s">
        <v>863</v>
      </c>
      <c r="FL80" t="s">
        <v>862</v>
      </c>
      <c r="IC80" s="55" t="s">
        <v>2016</v>
      </c>
      <c r="ID80" s="55" t="s">
        <v>1993</v>
      </c>
      <c r="IE80" s="55" t="str">
        <f t="shared" si="1"/>
        <v>отдел по развитию академических компетенций (Управление академического развития)</v>
      </c>
    </row>
    <row r="81" spans="51:239" x14ac:dyDescent="0.25">
      <c r="AY81">
        <v>79</v>
      </c>
      <c r="AZ81" t="s">
        <v>861</v>
      </c>
      <c r="BA81" t="s">
        <v>860</v>
      </c>
      <c r="BB81" t="s">
        <v>860</v>
      </c>
      <c r="BC81">
        <v>24497</v>
      </c>
      <c r="BK81" s="7"/>
      <c r="BL81" s="7" t="s">
        <v>2639</v>
      </c>
      <c r="BM81" s="7">
        <v>44197</v>
      </c>
      <c r="BN81" s="7">
        <v>44561</v>
      </c>
      <c r="FH81" t="s">
        <v>859</v>
      </c>
      <c r="FI81" t="s">
        <v>839</v>
      </c>
      <c r="FK81" t="s">
        <v>858</v>
      </c>
      <c r="FL81" t="s">
        <v>857</v>
      </c>
      <c r="IC81" s="55" t="s">
        <v>2272</v>
      </c>
      <c r="ID81" s="55" t="s">
        <v>1993</v>
      </c>
      <c r="IE81" s="55" t="str">
        <f t="shared" si="1"/>
        <v>центр по работе с группами высокого профессионального потенциала (Управление академического развития)</v>
      </c>
    </row>
    <row r="82" spans="51:239" x14ac:dyDescent="0.25">
      <c r="AY82">
        <v>80</v>
      </c>
      <c r="AZ82" t="s">
        <v>137</v>
      </c>
      <c r="BA82" t="s">
        <v>856</v>
      </c>
      <c r="BB82" t="s">
        <v>856</v>
      </c>
      <c r="BC82">
        <v>5553440</v>
      </c>
      <c r="BK82" s="7"/>
      <c r="BL82" s="7" t="s">
        <v>2640</v>
      </c>
      <c r="BM82" s="7">
        <v>44197</v>
      </c>
      <c r="BN82" s="7">
        <v>44561</v>
      </c>
      <c r="FH82" t="s">
        <v>837</v>
      </c>
      <c r="FI82" t="s">
        <v>839</v>
      </c>
      <c r="FK82" t="s">
        <v>855</v>
      </c>
      <c r="FL82" t="s">
        <v>854</v>
      </c>
      <c r="IC82" s="55" t="s">
        <v>2701</v>
      </c>
      <c r="ID82" s="55" t="s">
        <v>1535</v>
      </c>
      <c r="IE82" s="55" t="str">
        <f t="shared" si="1"/>
        <v>Центр развития и интеграции проектной деятельности (Административно-управленческие подразделения)</v>
      </c>
    </row>
    <row r="83" spans="51:239" x14ac:dyDescent="0.25">
      <c r="AY83">
        <v>82</v>
      </c>
      <c r="AZ83" t="s">
        <v>420</v>
      </c>
      <c r="BA83" t="s">
        <v>853</v>
      </c>
      <c r="BB83" t="s">
        <v>853</v>
      </c>
      <c r="BC83">
        <v>3724998</v>
      </c>
      <c r="BK83" s="7"/>
      <c r="BL83" s="7" t="s">
        <v>2641</v>
      </c>
      <c r="BM83" s="7">
        <v>44197</v>
      </c>
      <c r="BN83" s="7">
        <v>44561</v>
      </c>
      <c r="FH83" t="s">
        <v>704</v>
      </c>
      <c r="FI83" t="s">
        <v>839</v>
      </c>
      <c r="FK83" t="s">
        <v>852</v>
      </c>
      <c r="FL83" t="s">
        <v>851</v>
      </c>
      <c r="IC83" s="55" t="s">
        <v>1655</v>
      </c>
      <c r="ID83" s="55" t="s">
        <v>1535</v>
      </c>
      <c r="IE83" s="55" t="str">
        <f t="shared" si="1"/>
        <v>Дирекция по безопасности (Административно-управленческие подразделения)</v>
      </c>
    </row>
    <row r="84" spans="51:239" x14ac:dyDescent="0.25">
      <c r="AY84">
        <v>83</v>
      </c>
      <c r="AZ84" t="s">
        <v>400</v>
      </c>
      <c r="BA84" t="s">
        <v>850</v>
      </c>
      <c r="BB84" t="s">
        <v>850</v>
      </c>
      <c r="BC84">
        <v>3724996</v>
      </c>
      <c r="BK84" s="7"/>
      <c r="BL84" s="7" t="s">
        <v>2642</v>
      </c>
      <c r="BM84" s="7">
        <v>44197</v>
      </c>
      <c r="BN84" s="7">
        <v>44561</v>
      </c>
      <c r="FH84" t="s">
        <v>481</v>
      </c>
      <c r="FI84" t="s">
        <v>839</v>
      </c>
      <c r="FK84" t="s">
        <v>849</v>
      </c>
      <c r="FL84" t="s">
        <v>848</v>
      </c>
      <c r="IC84" s="55" t="s">
        <v>1618</v>
      </c>
      <c r="ID84" s="55" t="s">
        <v>1655</v>
      </c>
      <c r="IE84" s="55" t="str">
        <f t="shared" si="1"/>
        <v>Управление по безопасности и режиму (Дирекция по безопасности)</v>
      </c>
    </row>
    <row r="85" spans="51:239" x14ac:dyDescent="0.25">
      <c r="AY85">
        <v>84</v>
      </c>
      <c r="AZ85" t="s">
        <v>209</v>
      </c>
      <c r="BA85" t="s">
        <v>847</v>
      </c>
      <c r="BB85" t="s">
        <v>847</v>
      </c>
      <c r="BC85">
        <v>24508</v>
      </c>
      <c r="BK85" s="7"/>
      <c r="BL85" s="7" t="s">
        <v>2643</v>
      </c>
      <c r="BM85" s="7">
        <v>44197</v>
      </c>
      <c r="BN85" s="7">
        <v>44561</v>
      </c>
      <c r="FH85" t="s">
        <v>343</v>
      </c>
      <c r="FI85" t="s">
        <v>839</v>
      </c>
      <c r="FK85" t="s">
        <v>846</v>
      </c>
      <c r="FL85" t="s">
        <v>799</v>
      </c>
      <c r="IC85" s="55" t="s">
        <v>1980</v>
      </c>
      <c r="ID85" s="55" t="s">
        <v>1618</v>
      </c>
      <c r="IE85" s="55" t="str">
        <f t="shared" si="1"/>
        <v>отдел охраны (Управление по безопасности и режиму)</v>
      </c>
    </row>
    <row r="86" spans="51:239" x14ac:dyDescent="0.25">
      <c r="AY86">
        <v>85</v>
      </c>
      <c r="AZ86" t="s">
        <v>845</v>
      </c>
      <c r="BA86" t="s">
        <v>844</v>
      </c>
      <c r="BB86" t="s">
        <v>844</v>
      </c>
      <c r="BC86">
        <v>3724994</v>
      </c>
      <c r="BK86" s="7"/>
      <c r="BL86" s="7" t="s">
        <v>2632</v>
      </c>
      <c r="BM86" s="7">
        <v>44197</v>
      </c>
      <c r="BN86" s="7">
        <v>44561</v>
      </c>
      <c r="FH86" t="s">
        <v>338</v>
      </c>
      <c r="FI86" t="s">
        <v>839</v>
      </c>
      <c r="FK86" t="s">
        <v>843</v>
      </c>
      <c r="FL86" t="s">
        <v>842</v>
      </c>
      <c r="IC86" s="55" t="s">
        <v>1926</v>
      </c>
      <c r="ID86" s="55" t="s">
        <v>1618</v>
      </c>
      <c r="IE86" s="55" t="str">
        <f t="shared" si="1"/>
        <v>отдел информационной безопасности (Управление по безопасности и режиму)</v>
      </c>
    </row>
    <row r="87" spans="51:239" x14ac:dyDescent="0.25">
      <c r="AY87">
        <v>86</v>
      </c>
      <c r="AZ87" t="s">
        <v>841</v>
      </c>
      <c r="BA87" t="s">
        <v>840</v>
      </c>
      <c r="BB87" t="s">
        <v>840</v>
      </c>
      <c r="BC87">
        <v>3724992</v>
      </c>
      <c r="FH87" t="s">
        <v>184</v>
      </c>
      <c r="FI87" t="s">
        <v>839</v>
      </c>
      <c r="FK87" t="s">
        <v>838</v>
      </c>
      <c r="FL87" t="s">
        <v>837</v>
      </c>
      <c r="IC87" s="55" t="s">
        <v>1970</v>
      </c>
      <c r="ID87" s="55" t="s">
        <v>1618</v>
      </c>
      <c r="IE87" s="55" t="str">
        <f t="shared" si="1"/>
        <v>отдел общего контроля (Управление по безопасности и режиму)</v>
      </c>
    </row>
    <row r="88" spans="51:239" x14ac:dyDescent="0.25">
      <c r="AY88">
        <v>87</v>
      </c>
      <c r="AZ88" t="s">
        <v>294</v>
      </c>
      <c r="BA88" t="s">
        <v>836</v>
      </c>
      <c r="BB88" t="s">
        <v>836</v>
      </c>
      <c r="BC88">
        <v>3724990</v>
      </c>
      <c r="FH88" t="s">
        <v>835</v>
      </c>
      <c r="FI88" t="s">
        <v>663</v>
      </c>
      <c r="FK88" t="s">
        <v>834</v>
      </c>
      <c r="FL88" t="s">
        <v>425</v>
      </c>
      <c r="IC88" s="55" t="s">
        <v>1617</v>
      </c>
      <c r="ID88" s="55" t="s">
        <v>1618</v>
      </c>
      <c r="IE88" s="55" t="str">
        <f t="shared" si="1"/>
        <v>бюро пропусков (Управление по безопасности и режиму)</v>
      </c>
    </row>
    <row r="89" spans="51:239" x14ac:dyDescent="0.25">
      <c r="AY89">
        <v>88</v>
      </c>
      <c r="AZ89" t="s">
        <v>833</v>
      </c>
      <c r="BA89" t="s">
        <v>832</v>
      </c>
      <c r="BB89" t="s">
        <v>832</v>
      </c>
      <c r="BC89">
        <v>24498</v>
      </c>
      <c r="FH89" t="s">
        <v>831</v>
      </c>
      <c r="FI89" t="s">
        <v>663</v>
      </c>
      <c r="FK89" t="s">
        <v>830</v>
      </c>
      <c r="FL89" t="s">
        <v>421</v>
      </c>
      <c r="IC89" s="55" t="s">
        <v>2103</v>
      </c>
      <c r="ID89" s="55" t="s">
        <v>1618</v>
      </c>
      <c r="IE89" s="55" t="str">
        <f t="shared" si="1"/>
        <v>отдел технического обеспечения (Управление по безопасности и режиму)</v>
      </c>
    </row>
    <row r="90" spans="51:239" x14ac:dyDescent="0.25">
      <c r="AY90">
        <v>89</v>
      </c>
      <c r="AZ90" t="s">
        <v>829</v>
      </c>
      <c r="BA90" t="s">
        <v>828</v>
      </c>
      <c r="BB90" t="s">
        <v>828</v>
      </c>
      <c r="BC90">
        <v>3724988</v>
      </c>
      <c r="FH90" t="s">
        <v>827</v>
      </c>
      <c r="FI90" t="s">
        <v>663</v>
      </c>
      <c r="FK90" t="s">
        <v>826</v>
      </c>
      <c r="FL90" t="s">
        <v>416</v>
      </c>
      <c r="IC90" s="55" t="s">
        <v>2005</v>
      </c>
      <c r="ID90" s="55" t="s">
        <v>1655</v>
      </c>
      <c r="IE90" s="55" t="str">
        <f t="shared" si="1"/>
        <v>Управление пожарной безопасности (Дирекция по безопасности)</v>
      </c>
    </row>
    <row r="91" spans="51:239" x14ac:dyDescent="0.25">
      <c r="AY91">
        <v>90</v>
      </c>
      <c r="AZ91" t="s">
        <v>825</v>
      </c>
      <c r="BA91" t="s">
        <v>824</v>
      </c>
      <c r="BB91" t="s">
        <v>824</v>
      </c>
      <c r="BC91">
        <v>149996314</v>
      </c>
      <c r="FH91" t="s">
        <v>823</v>
      </c>
      <c r="FI91" t="s">
        <v>663</v>
      </c>
      <c r="FK91" t="s">
        <v>822</v>
      </c>
      <c r="FL91" t="s">
        <v>411</v>
      </c>
      <c r="IC91" s="55" t="s">
        <v>2004</v>
      </c>
      <c r="ID91" s="55" t="s">
        <v>2005</v>
      </c>
      <c r="IE91" s="55" t="str">
        <f t="shared" si="1"/>
        <v>отдел по пожарно-профилактической работе (Управление пожарной безопасности)</v>
      </c>
    </row>
    <row r="92" spans="51:239" x14ac:dyDescent="0.25">
      <c r="AY92">
        <v>91</v>
      </c>
      <c r="AZ92" t="s">
        <v>643</v>
      </c>
      <c r="BA92" t="s">
        <v>821</v>
      </c>
      <c r="BB92" t="s">
        <v>821</v>
      </c>
      <c r="BC92">
        <v>5552970</v>
      </c>
      <c r="FH92" t="s">
        <v>820</v>
      </c>
      <c r="FI92" t="s">
        <v>663</v>
      </c>
      <c r="FK92" t="s">
        <v>819</v>
      </c>
      <c r="FL92" t="s">
        <v>818</v>
      </c>
      <c r="IC92" s="55" t="s">
        <v>2023</v>
      </c>
      <c r="ID92" s="55" t="s">
        <v>2005</v>
      </c>
      <c r="IE92" s="55" t="str">
        <f t="shared" si="1"/>
        <v>отдел пожарной безопасности "Одинцово" (Управление пожарной безопасности)</v>
      </c>
    </row>
    <row r="93" spans="51:239" x14ac:dyDescent="0.25">
      <c r="AY93">
        <v>92</v>
      </c>
      <c r="AZ93" t="s">
        <v>363</v>
      </c>
      <c r="BA93" t="s">
        <v>817</v>
      </c>
      <c r="BB93" t="s">
        <v>817</v>
      </c>
      <c r="BC93">
        <v>3724981</v>
      </c>
      <c r="FH93" t="s">
        <v>816</v>
      </c>
      <c r="FI93" t="s">
        <v>663</v>
      </c>
      <c r="FK93" t="s">
        <v>815</v>
      </c>
      <c r="FL93" t="s">
        <v>406</v>
      </c>
      <c r="IC93" s="55" t="s">
        <v>2103</v>
      </c>
      <c r="ID93" s="55" t="s">
        <v>2005</v>
      </c>
      <c r="IE93" s="55" t="str">
        <f t="shared" si="1"/>
        <v>отдел технического обеспечения (Управление пожарной безопасности)</v>
      </c>
    </row>
    <row r="94" spans="51:239" x14ac:dyDescent="0.25">
      <c r="AY94">
        <v>93</v>
      </c>
      <c r="AZ94" t="s">
        <v>177</v>
      </c>
      <c r="BA94" t="s">
        <v>814</v>
      </c>
      <c r="BB94" t="s">
        <v>814</v>
      </c>
      <c r="BC94">
        <v>3724980</v>
      </c>
      <c r="FH94" t="s">
        <v>813</v>
      </c>
      <c r="FI94" t="s">
        <v>663</v>
      </c>
      <c r="FK94" t="s">
        <v>812</v>
      </c>
      <c r="FL94" t="s">
        <v>811</v>
      </c>
      <c r="IC94" s="55" t="s">
        <v>2024</v>
      </c>
      <c r="ID94" s="55" t="s">
        <v>2005</v>
      </c>
      <c r="IE94" s="55" t="str">
        <f t="shared" si="1"/>
        <v>отдел пожарной безопасности "Покровка" (Управление пожарной безопасности)</v>
      </c>
    </row>
    <row r="95" spans="51:239" x14ac:dyDescent="0.25">
      <c r="AY95">
        <v>94</v>
      </c>
      <c r="AZ95" t="s">
        <v>810</v>
      </c>
      <c r="BA95" t="s">
        <v>809</v>
      </c>
      <c r="BB95" t="s">
        <v>809</v>
      </c>
      <c r="BC95">
        <v>5553079</v>
      </c>
      <c r="FH95" t="s">
        <v>808</v>
      </c>
      <c r="FI95" t="s">
        <v>663</v>
      </c>
      <c r="FK95" t="s">
        <v>807</v>
      </c>
      <c r="FL95" t="s">
        <v>806</v>
      </c>
      <c r="IC95" s="55" t="s">
        <v>1957</v>
      </c>
      <c r="ID95" s="55" t="s">
        <v>1535</v>
      </c>
      <c r="IE95" s="55" t="str">
        <f t="shared" si="1"/>
        <v>Центр информационной безопасности (Административно-управленческие подразделения)</v>
      </c>
    </row>
    <row r="96" spans="51:239" x14ac:dyDescent="0.25">
      <c r="AY96">
        <v>95</v>
      </c>
      <c r="AZ96" t="s">
        <v>805</v>
      </c>
      <c r="BA96" t="s">
        <v>804</v>
      </c>
      <c r="BB96" t="s">
        <v>804</v>
      </c>
      <c r="BC96">
        <v>40610069</v>
      </c>
      <c r="FH96" t="s">
        <v>803</v>
      </c>
      <c r="FI96" t="s">
        <v>663</v>
      </c>
      <c r="FK96" t="s">
        <v>802</v>
      </c>
      <c r="FL96" t="s">
        <v>401</v>
      </c>
      <c r="IC96" s="55" t="s">
        <v>2049</v>
      </c>
      <c r="ID96" s="55" t="s">
        <v>1957</v>
      </c>
      <c r="IE96" s="55" t="str">
        <f t="shared" si="1"/>
        <v>отдел сетевой безопасности, криптографии и антивирусной защиты (Центр информационной безопасности)</v>
      </c>
    </row>
    <row r="97" spans="51:239" x14ac:dyDescent="0.25">
      <c r="AY97">
        <v>96</v>
      </c>
      <c r="AZ97" t="s">
        <v>801</v>
      </c>
      <c r="BA97" t="s">
        <v>800</v>
      </c>
      <c r="BB97" t="s">
        <v>800</v>
      </c>
      <c r="BC97">
        <v>3723379</v>
      </c>
      <c r="FH97" t="s">
        <v>799</v>
      </c>
      <c r="FI97" t="s">
        <v>663</v>
      </c>
      <c r="FK97" t="s">
        <v>254</v>
      </c>
      <c r="FL97" t="s">
        <v>396</v>
      </c>
      <c r="IC97" s="55" t="s">
        <v>1956</v>
      </c>
      <c r="ID97" s="55" t="s">
        <v>1957</v>
      </c>
      <c r="IE97" s="55" t="str">
        <f t="shared" si="1"/>
        <v>отдел методологии и безопасности информационных систем (Центр информационной безопасности)</v>
      </c>
    </row>
    <row r="98" spans="51:239" x14ac:dyDescent="0.25">
      <c r="AY98">
        <v>97</v>
      </c>
      <c r="AZ98" t="s">
        <v>798</v>
      </c>
      <c r="BA98" t="s">
        <v>797</v>
      </c>
      <c r="BB98" t="s">
        <v>797</v>
      </c>
      <c r="BC98">
        <v>3725103</v>
      </c>
      <c r="FH98" t="s">
        <v>626</v>
      </c>
      <c r="FI98" t="s">
        <v>663</v>
      </c>
      <c r="FK98" t="s">
        <v>796</v>
      </c>
      <c r="FL98" t="s">
        <v>392</v>
      </c>
      <c r="IC98" s="55" t="s">
        <v>2702</v>
      </c>
      <c r="ID98" s="55" t="s">
        <v>1535</v>
      </c>
      <c r="IE98" s="55" t="str">
        <f t="shared" si="1"/>
        <v>Дирекция по обеспечению цифровой трансформации (Административно-управленческие подразделения)</v>
      </c>
    </row>
    <row r="99" spans="51:239" x14ac:dyDescent="0.25">
      <c r="AY99">
        <v>98</v>
      </c>
      <c r="AZ99" t="s">
        <v>510</v>
      </c>
      <c r="BA99" t="s">
        <v>795</v>
      </c>
      <c r="BB99" t="s">
        <v>795</v>
      </c>
      <c r="BC99">
        <v>3724962</v>
      </c>
      <c r="FH99" t="s">
        <v>621</v>
      </c>
      <c r="FI99" t="s">
        <v>663</v>
      </c>
      <c r="FK99" t="s">
        <v>794</v>
      </c>
      <c r="FL99" t="s">
        <v>793</v>
      </c>
      <c r="IC99" s="55" t="s">
        <v>1984</v>
      </c>
      <c r="ID99" s="55" t="s">
        <v>2702</v>
      </c>
      <c r="IE99" s="55" t="str">
        <f t="shared" si="1"/>
        <v>отдел планирования и контроля цифровой трансформации (Дирекция по обеспечению цифровой трансформации)</v>
      </c>
    </row>
    <row r="100" spans="51:239" x14ac:dyDescent="0.25">
      <c r="AY100">
        <v>99</v>
      </c>
      <c r="AZ100" t="s">
        <v>792</v>
      </c>
      <c r="BA100" t="s">
        <v>791</v>
      </c>
      <c r="BB100" t="s">
        <v>791</v>
      </c>
      <c r="BC100">
        <v>3724959</v>
      </c>
      <c r="FH100" t="s">
        <v>616</v>
      </c>
      <c r="FI100" t="s">
        <v>663</v>
      </c>
      <c r="FK100" t="s">
        <v>790</v>
      </c>
      <c r="FL100" t="s">
        <v>388</v>
      </c>
      <c r="IC100" s="55" t="s">
        <v>2110</v>
      </c>
      <c r="ID100" s="55" t="s">
        <v>2702</v>
      </c>
      <c r="IE100" s="55" t="str">
        <f t="shared" si="1"/>
        <v>отдел управления проектами цифровой трансформации (Дирекция по обеспечению цифровой трансформации)</v>
      </c>
    </row>
    <row r="101" spans="51:239" x14ac:dyDescent="0.25">
      <c r="AY101">
        <v>100</v>
      </c>
      <c r="AZ101" t="s">
        <v>789</v>
      </c>
      <c r="BA101" t="s">
        <v>788</v>
      </c>
      <c r="BB101" t="s">
        <v>788</v>
      </c>
      <c r="BC101">
        <v>3724957</v>
      </c>
      <c r="FH101" t="s">
        <v>611</v>
      </c>
      <c r="FI101" t="s">
        <v>663</v>
      </c>
      <c r="FK101" t="s">
        <v>787</v>
      </c>
      <c r="FL101" t="s">
        <v>786</v>
      </c>
      <c r="IC101" s="55" t="s">
        <v>2703</v>
      </c>
      <c r="ID101" s="55" t="s">
        <v>2702</v>
      </c>
      <c r="IE101" s="55" t="str">
        <f t="shared" si="1"/>
        <v>отдел цифрового стратегического развития и партнерства (Дирекция по обеспечению цифровой трансформации)</v>
      </c>
    </row>
    <row r="102" spans="51:239" x14ac:dyDescent="0.25">
      <c r="AY102">
        <v>101</v>
      </c>
      <c r="AZ102" t="s">
        <v>785</v>
      </c>
      <c r="BA102" t="s">
        <v>784</v>
      </c>
      <c r="BB102" t="s">
        <v>784</v>
      </c>
      <c r="BC102">
        <v>3724955</v>
      </c>
      <c r="FH102" t="s">
        <v>608</v>
      </c>
      <c r="FI102" t="s">
        <v>663</v>
      </c>
      <c r="FK102" t="s">
        <v>783</v>
      </c>
      <c r="FL102" t="s">
        <v>384</v>
      </c>
      <c r="IC102" s="55" t="s">
        <v>1896</v>
      </c>
      <c r="ID102" s="55" t="s">
        <v>2702</v>
      </c>
      <c r="IE102" s="55" t="str">
        <f t="shared" si="1"/>
        <v>отдел администрирования договоров (Дирекция по обеспечению цифровой трансформации)</v>
      </c>
    </row>
    <row r="103" spans="51:239" x14ac:dyDescent="0.25">
      <c r="AY103">
        <v>102</v>
      </c>
      <c r="AZ103" t="s">
        <v>782</v>
      </c>
      <c r="BA103" t="s">
        <v>781</v>
      </c>
      <c r="BB103" t="s">
        <v>781</v>
      </c>
      <c r="BC103">
        <v>24499</v>
      </c>
      <c r="FH103" t="s">
        <v>592</v>
      </c>
      <c r="FI103" t="s">
        <v>663</v>
      </c>
      <c r="FK103" t="s">
        <v>297</v>
      </c>
      <c r="FL103" t="s">
        <v>780</v>
      </c>
      <c r="IC103" s="55" t="s">
        <v>2704</v>
      </c>
      <c r="ID103" s="55" t="s">
        <v>2702</v>
      </c>
      <c r="IE103" s="55" t="str">
        <f t="shared" si="1"/>
        <v>Управление системной архитектуры и больших данных (Дирекция по обеспечению цифровой трансформации)</v>
      </c>
    </row>
    <row r="104" spans="51:239" x14ac:dyDescent="0.25">
      <c r="AY104">
        <v>103</v>
      </c>
      <c r="AZ104" t="s">
        <v>779</v>
      </c>
      <c r="BA104" t="s">
        <v>778</v>
      </c>
      <c r="BB104" t="s">
        <v>778</v>
      </c>
      <c r="BC104">
        <v>3724953</v>
      </c>
      <c r="FH104" t="s">
        <v>582</v>
      </c>
      <c r="FI104" t="s">
        <v>663</v>
      </c>
      <c r="FK104" t="s">
        <v>777</v>
      </c>
      <c r="FL104" t="s">
        <v>776</v>
      </c>
      <c r="IC104" s="55" t="s">
        <v>2705</v>
      </c>
      <c r="ID104" s="55" t="s">
        <v>2704</v>
      </c>
      <c r="IE104" s="55" t="str">
        <f t="shared" si="1"/>
        <v>отдел моделирования и анализа больших данных (Управление системной архитектуры и больших данных)</v>
      </c>
    </row>
    <row r="105" spans="51:239" x14ac:dyDescent="0.25">
      <c r="AY105">
        <v>104</v>
      </c>
      <c r="AZ105" t="s">
        <v>775</v>
      </c>
      <c r="BA105" t="s">
        <v>774</v>
      </c>
      <c r="BB105" t="s">
        <v>774</v>
      </c>
      <c r="BC105">
        <v>3724937</v>
      </c>
      <c r="FH105" t="s">
        <v>577</v>
      </c>
      <c r="FI105" t="s">
        <v>663</v>
      </c>
      <c r="FK105" t="s">
        <v>533</v>
      </c>
      <c r="FL105" t="s">
        <v>381</v>
      </c>
      <c r="IC105" s="55" t="s">
        <v>2706</v>
      </c>
      <c r="ID105" s="55" t="s">
        <v>2704</v>
      </c>
      <c r="IE105" s="55" t="str">
        <f t="shared" si="1"/>
        <v>отдел автоматизации аналитической отчетности (Управление системной архитектуры и больших данных)</v>
      </c>
    </row>
    <row r="106" spans="51:239" x14ac:dyDescent="0.25">
      <c r="AY106">
        <v>105</v>
      </c>
      <c r="AZ106" t="s">
        <v>773</v>
      </c>
      <c r="BA106" t="s">
        <v>772</v>
      </c>
      <c r="BB106" t="s">
        <v>772</v>
      </c>
      <c r="BC106">
        <v>83341</v>
      </c>
      <c r="FH106" t="s">
        <v>537</v>
      </c>
      <c r="FI106" t="s">
        <v>663</v>
      </c>
      <c r="FK106" t="s">
        <v>771</v>
      </c>
      <c r="FL106" t="s">
        <v>377</v>
      </c>
      <c r="IC106" s="55" t="s">
        <v>2707</v>
      </c>
      <c r="ID106" s="55" t="s">
        <v>2704</v>
      </c>
      <c r="IE106" s="55" t="str">
        <f t="shared" si="1"/>
        <v>отдел инфраструктуры больших данных (Управление системной архитектуры и больших данных)</v>
      </c>
    </row>
    <row r="107" spans="51:239" x14ac:dyDescent="0.25">
      <c r="AY107">
        <v>106</v>
      </c>
      <c r="AZ107" t="s">
        <v>770</v>
      </c>
      <c r="BA107" t="s">
        <v>769</v>
      </c>
      <c r="BB107" t="s">
        <v>769</v>
      </c>
      <c r="BC107">
        <v>3724934</v>
      </c>
      <c r="FH107" t="s">
        <v>534</v>
      </c>
      <c r="FI107" t="s">
        <v>663</v>
      </c>
      <c r="FK107" t="s">
        <v>768</v>
      </c>
      <c r="FL107" t="s">
        <v>767</v>
      </c>
      <c r="IC107" s="55" t="s">
        <v>2708</v>
      </c>
      <c r="ID107" s="55" t="s">
        <v>2704</v>
      </c>
      <c r="IE107" s="55" t="str">
        <f t="shared" si="1"/>
        <v>отдел системной архитектуры (Управление системной архитектуры и больших данных)</v>
      </c>
    </row>
    <row r="108" spans="51:239" x14ac:dyDescent="0.25">
      <c r="AY108">
        <v>107</v>
      </c>
      <c r="AZ108" t="s">
        <v>766</v>
      </c>
      <c r="BA108" t="s">
        <v>765</v>
      </c>
      <c r="BB108" t="s">
        <v>765</v>
      </c>
      <c r="BC108">
        <v>24500</v>
      </c>
      <c r="FH108" t="s">
        <v>530</v>
      </c>
      <c r="FI108" t="s">
        <v>663</v>
      </c>
      <c r="FK108" t="s">
        <v>555</v>
      </c>
      <c r="FL108" t="s">
        <v>764</v>
      </c>
      <c r="IC108" s="55" t="s">
        <v>1664</v>
      </c>
      <c r="ID108" s="55" t="s">
        <v>1535</v>
      </c>
      <c r="IE108" s="55" t="str">
        <f t="shared" si="1"/>
        <v>Дирекция по профессиональной ориентации и работе с одаренными учащимися (Административно-управленческие подразделения)</v>
      </c>
    </row>
    <row r="109" spans="51:239" x14ac:dyDescent="0.25">
      <c r="AY109">
        <v>108</v>
      </c>
      <c r="AZ109" t="s">
        <v>763</v>
      </c>
      <c r="BA109" t="s">
        <v>762</v>
      </c>
      <c r="BB109" t="s">
        <v>762</v>
      </c>
      <c r="BC109">
        <v>3724932</v>
      </c>
      <c r="FH109" t="s">
        <v>476</v>
      </c>
      <c r="FI109" t="s">
        <v>663</v>
      </c>
      <c r="FK109" t="s">
        <v>761</v>
      </c>
      <c r="FL109" t="s">
        <v>760</v>
      </c>
      <c r="IC109" s="55" t="s">
        <v>2052</v>
      </c>
      <c r="ID109" s="55" t="s">
        <v>1664</v>
      </c>
      <c r="IE109" s="55" t="str">
        <f t="shared" si="1"/>
        <v>отдел содействия развитию и профессиональному самоопределению одаренных школьников (Дирекция по профессиональной ориентации и работе с одаренными учащимися)</v>
      </c>
    </row>
    <row r="110" spans="51:239" x14ac:dyDescent="0.25">
      <c r="AY110">
        <v>109</v>
      </c>
      <c r="AZ110" t="s">
        <v>759</v>
      </c>
      <c r="BA110" t="s">
        <v>758</v>
      </c>
      <c r="BB110" t="s">
        <v>758</v>
      </c>
      <c r="BC110">
        <v>3724930</v>
      </c>
      <c r="FH110" t="s">
        <v>468</v>
      </c>
      <c r="FI110" t="s">
        <v>663</v>
      </c>
      <c r="FK110" t="s">
        <v>757</v>
      </c>
      <c r="FL110" t="s">
        <v>756</v>
      </c>
      <c r="IC110" s="55" t="s">
        <v>1955</v>
      </c>
      <c r="ID110" s="55" t="s">
        <v>1664</v>
      </c>
      <c r="IE110" s="55" t="str">
        <f t="shared" si="1"/>
        <v>отдел методического и организационного сопровождения олимпиад (Дирекция по профессиональной ориентации и работе с одаренными учащимися)</v>
      </c>
    </row>
    <row r="111" spans="51:239" x14ac:dyDescent="0.25">
      <c r="AY111">
        <v>110</v>
      </c>
      <c r="AZ111" t="s">
        <v>755</v>
      </c>
      <c r="BA111" t="s">
        <v>754</v>
      </c>
      <c r="BB111" t="s">
        <v>754</v>
      </c>
      <c r="BC111">
        <v>3724928</v>
      </c>
      <c r="FH111" t="s">
        <v>463</v>
      </c>
      <c r="FI111" t="s">
        <v>663</v>
      </c>
      <c r="FK111" t="s">
        <v>753</v>
      </c>
      <c r="FL111" t="s">
        <v>752</v>
      </c>
      <c r="IC111" s="55" t="s">
        <v>2105</v>
      </c>
      <c r="ID111" s="55" t="s">
        <v>1664</v>
      </c>
      <c r="IE111" s="55" t="str">
        <f t="shared" si="1"/>
        <v>отдел технического сопровождения олимпиад (Дирекция по профессиональной ориентации и работе с одаренными учащимися)</v>
      </c>
    </row>
    <row r="112" spans="51:239" x14ac:dyDescent="0.25">
      <c r="AY112">
        <v>111</v>
      </c>
      <c r="AZ112" t="s">
        <v>751</v>
      </c>
      <c r="BA112" t="s">
        <v>750</v>
      </c>
      <c r="BB112" t="s">
        <v>750</v>
      </c>
      <c r="BC112">
        <v>3724926</v>
      </c>
      <c r="FH112" t="s">
        <v>458</v>
      </c>
      <c r="FI112" t="s">
        <v>663</v>
      </c>
      <c r="FK112" t="s">
        <v>749</v>
      </c>
      <c r="FL112" t="s">
        <v>374</v>
      </c>
      <c r="IC112" s="55" t="s">
        <v>2306</v>
      </c>
      <c r="ID112" s="55" t="s">
        <v>1535</v>
      </c>
      <c r="IE112" s="55" t="str">
        <f t="shared" si="1"/>
        <v>Центр университетского партнерства (Административно-управленческие подразделения)</v>
      </c>
    </row>
    <row r="113" spans="51:239" x14ac:dyDescent="0.25">
      <c r="AY113">
        <v>112</v>
      </c>
      <c r="AZ113" t="s">
        <v>748</v>
      </c>
      <c r="BA113" t="s">
        <v>747</v>
      </c>
      <c r="BB113" t="s">
        <v>747</v>
      </c>
      <c r="BC113">
        <v>3724924</v>
      </c>
      <c r="FH113" t="s">
        <v>448</v>
      </c>
      <c r="FI113" t="s">
        <v>663</v>
      </c>
      <c r="FK113" t="s">
        <v>746</v>
      </c>
      <c r="FL113" t="s">
        <v>745</v>
      </c>
      <c r="IC113" s="55" t="s">
        <v>1883</v>
      </c>
      <c r="ID113" s="55" t="s">
        <v>1535</v>
      </c>
      <c r="IE113" s="55" t="str">
        <f t="shared" si="1"/>
        <v>Организационно-контрольное управление (Административно-управленческие подразделения)</v>
      </c>
    </row>
    <row r="114" spans="51:239" x14ac:dyDescent="0.25">
      <c r="AY114">
        <v>113</v>
      </c>
      <c r="AZ114" t="s">
        <v>175</v>
      </c>
      <c r="BA114" t="s">
        <v>744</v>
      </c>
      <c r="BB114" t="s">
        <v>744</v>
      </c>
      <c r="BC114">
        <v>5553299</v>
      </c>
      <c r="FH114" t="s">
        <v>443</v>
      </c>
      <c r="FI114" t="s">
        <v>663</v>
      </c>
      <c r="FK114" t="s">
        <v>743</v>
      </c>
      <c r="FL114" t="s">
        <v>742</v>
      </c>
      <c r="IC114" s="55" t="s">
        <v>1944</v>
      </c>
      <c r="ID114" s="55" t="s">
        <v>1883</v>
      </c>
      <c r="IE114" s="55" t="str">
        <f t="shared" si="1"/>
        <v>отдел контроля поручений ректора (Организационно-контрольное управление)</v>
      </c>
    </row>
    <row r="115" spans="51:239" x14ac:dyDescent="0.25">
      <c r="AY115">
        <v>114</v>
      </c>
      <c r="AZ115" t="s">
        <v>741</v>
      </c>
      <c r="BA115" t="s">
        <v>740</v>
      </c>
      <c r="BB115" t="s">
        <v>740</v>
      </c>
      <c r="BC115">
        <v>5553300</v>
      </c>
      <c r="FH115" t="s">
        <v>438</v>
      </c>
      <c r="FI115" t="s">
        <v>663</v>
      </c>
      <c r="FK115" t="s">
        <v>739</v>
      </c>
      <c r="FL115" t="s">
        <v>369</v>
      </c>
      <c r="IC115" s="55" t="s">
        <v>2182</v>
      </c>
      <c r="ID115" s="55" t="s">
        <v>1535</v>
      </c>
      <c r="IE115" s="55" t="str">
        <f t="shared" si="1"/>
        <v>Управление инновационной деятельности (Административно-управленческие подразделения)</v>
      </c>
    </row>
    <row r="116" spans="51:239" x14ac:dyDescent="0.25">
      <c r="AY116">
        <v>115</v>
      </c>
      <c r="AZ116" t="s">
        <v>738</v>
      </c>
      <c r="BA116" t="s">
        <v>737</v>
      </c>
      <c r="BB116" t="s">
        <v>737</v>
      </c>
      <c r="BC116">
        <v>3724922</v>
      </c>
      <c r="FH116" t="s">
        <v>433</v>
      </c>
      <c r="FI116" t="s">
        <v>663</v>
      </c>
      <c r="FK116" t="s">
        <v>736</v>
      </c>
      <c r="FL116" t="s">
        <v>735</v>
      </c>
      <c r="IC116" s="55" t="s">
        <v>2007</v>
      </c>
      <c r="ID116" s="55" t="s">
        <v>1535</v>
      </c>
      <c r="IE116" s="55" t="str">
        <f t="shared" si="1"/>
        <v>Управление развития карьеры и взаимодействия с выпускниками (Административно-управленческие подразделения)</v>
      </c>
    </row>
    <row r="117" spans="51:239" x14ac:dyDescent="0.25">
      <c r="AY117">
        <v>116</v>
      </c>
      <c r="AZ117" t="s">
        <v>734</v>
      </c>
      <c r="BA117" t="s">
        <v>733</v>
      </c>
      <c r="BB117" t="s">
        <v>733</v>
      </c>
      <c r="BC117">
        <v>3724920</v>
      </c>
      <c r="FH117" t="s">
        <v>419</v>
      </c>
      <c r="FI117" t="s">
        <v>663</v>
      </c>
      <c r="FK117" t="s">
        <v>250</v>
      </c>
      <c r="FL117" t="s">
        <v>364</v>
      </c>
      <c r="IC117" s="55" t="s">
        <v>2039</v>
      </c>
      <c r="ID117" s="55" t="s">
        <v>2007</v>
      </c>
      <c r="IE117" s="55" t="str">
        <f t="shared" si="1"/>
        <v>отдел развития карьеры (Управление развития карьеры и взаимодействия с выпускниками)</v>
      </c>
    </row>
    <row r="118" spans="51:239" x14ac:dyDescent="0.25">
      <c r="AY118">
        <v>117</v>
      </c>
      <c r="AZ118" t="s">
        <v>732</v>
      </c>
      <c r="BA118" t="s">
        <v>731</v>
      </c>
      <c r="BB118" t="s">
        <v>731</v>
      </c>
      <c r="BC118">
        <v>3724916</v>
      </c>
      <c r="FH118" t="s">
        <v>414</v>
      </c>
      <c r="FI118" t="s">
        <v>663</v>
      </c>
      <c r="FK118" t="s">
        <v>730</v>
      </c>
      <c r="FL118" t="s">
        <v>729</v>
      </c>
      <c r="IC118" s="55" t="s">
        <v>2006</v>
      </c>
      <c r="ID118" s="55" t="s">
        <v>2007</v>
      </c>
      <c r="IE118" s="55" t="str">
        <f t="shared" si="1"/>
        <v>отдел по работе с выпускниками (Управление развития карьеры и взаимодействия с выпускниками)</v>
      </c>
    </row>
    <row r="119" spans="51:239" x14ac:dyDescent="0.25">
      <c r="AY119">
        <v>118</v>
      </c>
      <c r="AZ119" t="s">
        <v>728</v>
      </c>
      <c r="BA119" t="s">
        <v>727</v>
      </c>
      <c r="BB119" t="s">
        <v>727</v>
      </c>
      <c r="BC119">
        <v>3724898</v>
      </c>
      <c r="FH119" t="s">
        <v>409</v>
      </c>
      <c r="FI119" t="s">
        <v>663</v>
      </c>
      <c r="FK119" t="s">
        <v>726</v>
      </c>
      <c r="FL119" t="s">
        <v>725</v>
      </c>
      <c r="IC119" s="55" t="s">
        <v>2709</v>
      </c>
      <c r="ID119" s="55" t="s">
        <v>1535</v>
      </c>
      <c r="IE119" s="55" t="str">
        <f t="shared" si="1"/>
        <v>Управление развития интеллектуальных состязаний (Административно-управленческие подразделения)</v>
      </c>
    </row>
    <row r="120" spans="51:239" x14ac:dyDescent="0.25">
      <c r="AY120">
        <v>119</v>
      </c>
      <c r="AZ120" t="s">
        <v>724</v>
      </c>
      <c r="BA120" t="s">
        <v>723</v>
      </c>
      <c r="BB120" t="s">
        <v>723</v>
      </c>
      <c r="BC120">
        <v>5553319</v>
      </c>
      <c r="FH120" t="s">
        <v>404</v>
      </c>
      <c r="FI120" t="s">
        <v>663</v>
      </c>
      <c r="FK120" t="s">
        <v>292</v>
      </c>
      <c r="FL120" t="s">
        <v>653</v>
      </c>
      <c r="IC120" s="55" t="s">
        <v>2527</v>
      </c>
      <c r="ID120" s="55" t="s">
        <v>2709</v>
      </c>
      <c r="IE120" s="55" t="str">
        <f t="shared" si="1"/>
        <v>отдел управления проектами (Управление развития интеллектуальных состязаний)</v>
      </c>
    </row>
    <row r="121" spans="51:239" x14ac:dyDescent="0.25">
      <c r="AY121">
        <v>120</v>
      </c>
      <c r="AZ121" t="s">
        <v>722</v>
      </c>
      <c r="BA121" t="s">
        <v>721</v>
      </c>
      <c r="BB121" t="s">
        <v>721</v>
      </c>
      <c r="BC121">
        <v>3724890</v>
      </c>
      <c r="FH121" t="s">
        <v>399</v>
      </c>
      <c r="FI121" t="s">
        <v>663</v>
      </c>
      <c r="FK121" t="s">
        <v>720</v>
      </c>
      <c r="FL121" t="s">
        <v>719</v>
      </c>
      <c r="IC121" s="55" t="s">
        <v>2710</v>
      </c>
      <c r="ID121" s="55" t="s">
        <v>2709</v>
      </c>
      <c r="IE121" s="55" t="str">
        <f t="shared" si="1"/>
        <v>отдел аналитики, продвижения и работы с партнерами (Управление развития интеллектуальных состязаний)</v>
      </c>
    </row>
    <row r="122" spans="51:239" x14ac:dyDescent="0.25">
      <c r="AY122">
        <v>121</v>
      </c>
      <c r="AZ122" t="s">
        <v>718</v>
      </c>
      <c r="BA122" t="s">
        <v>717</v>
      </c>
      <c r="BB122" t="s">
        <v>717</v>
      </c>
      <c r="BC122">
        <v>3724888</v>
      </c>
      <c r="FH122" t="s">
        <v>330</v>
      </c>
      <c r="FI122" t="s">
        <v>663</v>
      </c>
      <c r="FK122" t="s">
        <v>716</v>
      </c>
      <c r="FL122" t="s">
        <v>715</v>
      </c>
      <c r="IC122" s="55" t="s">
        <v>1667</v>
      </c>
      <c r="ID122" s="55" t="s">
        <v>1535</v>
      </c>
      <c r="IE122" s="55" t="str">
        <f t="shared" si="1"/>
        <v>Дирекция по экспертно-аналитической работе (Административно-управленческие подразделения)</v>
      </c>
    </row>
    <row r="123" spans="51:239" x14ac:dyDescent="0.25">
      <c r="AY123">
        <v>122</v>
      </c>
      <c r="AZ123" t="s">
        <v>714</v>
      </c>
      <c r="BA123" t="s">
        <v>713</v>
      </c>
      <c r="BB123" t="s">
        <v>713</v>
      </c>
      <c r="BC123">
        <v>3724886</v>
      </c>
      <c r="FH123" t="s">
        <v>270</v>
      </c>
      <c r="FI123" t="s">
        <v>663</v>
      </c>
      <c r="FK123" t="s">
        <v>712</v>
      </c>
      <c r="FL123" t="s">
        <v>359</v>
      </c>
      <c r="IC123" s="55" t="s">
        <v>1546</v>
      </c>
      <c r="ID123" s="55" t="s">
        <v>1535</v>
      </c>
      <c r="IE123" s="55" t="str">
        <f t="shared" si="1"/>
        <v>Аналитический центр (Административно-управленческие подразделения)</v>
      </c>
    </row>
    <row r="124" spans="51:239" x14ac:dyDescent="0.25">
      <c r="AY124">
        <v>123</v>
      </c>
      <c r="AZ124" t="s">
        <v>711</v>
      </c>
      <c r="BA124" t="s">
        <v>710</v>
      </c>
      <c r="BB124" t="s">
        <v>710</v>
      </c>
      <c r="BC124">
        <v>5553369</v>
      </c>
      <c r="FH124" t="s">
        <v>213</v>
      </c>
      <c r="FI124" t="s">
        <v>663</v>
      </c>
      <c r="FK124" t="s">
        <v>709</v>
      </c>
      <c r="FL124" t="s">
        <v>708</v>
      </c>
      <c r="IC124" s="55" t="s">
        <v>1996</v>
      </c>
      <c r="ID124" s="55" t="s">
        <v>1535</v>
      </c>
      <c r="IE124" s="55" t="str">
        <f t="shared" si="1"/>
        <v>Секретариат университета (Административно-управленческие подразделения)</v>
      </c>
    </row>
    <row r="125" spans="51:239" x14ac:dyDescent="0.25">
      <c r="AY125">
        <v>124</v>
      </c>
      <c r="AZ125" t="s">
        <v>707</v>
      </c>
      <c r="BA125" t="s">
        <v>706</v>
      </c>
      <c r="BB125" t="s">
        <v>706</v>
      </c>
      <c r="BC125">
        <v>3724884</v>
      </c>
      <c r="FH125" t="s">
        <v>208</v>
      </c>
      <c r="FI125" t="s">
        <v>663</v>
      </c>
      <c r="FK125" t="s">
        <v>705</v>
      </c>
      <c r="FL125" t="s">
        <v>704</v>
      </c>
      <c r="IC125" s="55" t="s">
        <v>2164</v>
      </c>
      <c r="ID125" s="55" t="s">
        <v>1996</v>
      </c>
      <c r="IE125" s="55" t="str">
        <f t="shared" si="1"/>
        <v>секретариат президента (Секретариат университета)</v>
      </c>
    </row>
    <row r="126" spans="51:239" x14ac:dyDescent="0.25">
      <c r="AY126">
        <v>125</v>
      </c>
      <c r="AZ126" t="s">
        <v>703</v>
      </c>
      <c r="BA126" t="s">
        <v>702</v>
      </c>
      <c r="BB126" t="s">
        <v>702</v>
      </c>
      <c r="BC126">
        <v>3724882</v>
      </c>
      <c r="FH126" t="s">
        <v>195</v>
      </c>
      <c r="FI126" t="s">
        <v>663</v>
      </c>
      <c r="FK126" t="s">
        <v>701</v>
      </c>
      <c r="FL126" t="s">
        <v>700</v>
      </c>
      <c r="IC126" s="55" t="s">
        <v>2162</v>
      </c>
      <c r="ID126" s="55" t="s">
        <v>1996</v>
      </c>
      <c r="IE126" s="55" t="str">
        <f t="shared" si="1"/>
        <v>секретариат научного руководителя (Секретариат университета)</v>
      </c>
    </row>
    <row r="127" spans="51:239" x14ac:dyDescent="0.25">
      <c r="AY127">
        <v>126</v>
      </c>
      <c r="AZ127" t="s">
        <v>699</v>
      </c>
      <c r="BA127" t="s">
        <v>698</v>
      </c>
      <c r="BB127" t="s">
        <v>698</v>
      </c>
      <c r="BC127">
        <v>3724880</v>
      </c>
      <c r="FH127" t="s">
        <v>180</v>
      </c>
      <c r="FI127" t="s">
        <v>663</v>
      </c>
      <c r="FK127" t="s">
        <v>697</v>
      </c>
      <c r="FL127" t="s">
        <v>696</v>
      </c>
      <c r="IC127" s="55" t="s">
        <v>2165</v>
      </c>
      <c r="ID127" s="55" t="s">
        <v>1996</v>
      </c>
      <c r="IE127" s="55" t="str">
        <f t="shared" si="1"/>
        <v>секретариат ректора (Секретариат университета)</v>
      </c>
    </row>
    <row r="128" spans="51:239" x14ac:dyDescent="0.25">
      <c r="AY128">
        <v>127</v>
      </c>
      <c r="AZ128" t="s">
        <v>695</v>
      </c>
      <c r="BA128" t="s">
        <v>694</v>
      </c>
      <c r="BB128" t="s">
        <v>694</v>
      </c>
      <c r="BC128">
        <v>24501</v>
      </c>
      <c r="FH128" t="s">
        <v>178</v>
      </c>
      <c r="FI128" t="s">
        <v>663</v>
      </c>
      <c r="FK128" t="s">
        <v>693</v>
      </c>
      <c r="FL128" t="s">
        <v>692</v>
      </c>
      <c r="IC128" s="55" t="s">
        <v>1995</v>
      </c>
      <c r="ID128" s="55" t="s">
        <v>1996</v>
      </c>
      <c r="IE128" s="55" t="str">
        <f t="shared" si="1"/>
        <v>отдел по обеспечению деятельности проректоров и директоров по направлениям деятельности (Секретариат университета)</v>
      </c>
    </row>
    <row r="129" spans="51:239" x14ac:dyDescent="0.25">
      <c r="AY129">
        <v>128</v>
      </c>
      <c r="AZ129" t="s">
        <v>691</v>
      </c>
      <c r="BA129" t="s">
        <v>690</v>
      </c>
      <c r="BB129" t="s">
        <v>690</v>
      </c>
      <c r="BC129">
        <v>3724878</v>
      </c>
      <c r="FH129" t="s">
        <v>166</v>
      </c>
      <c r="FI129" t="s">
        <v>663</v>
      </c>
      <c r="FK129" t="s">
        <v>689</v>
      </c>
      <c r="FL129" t="s">
        <v>688</v>
      </c>
      <c r="IC129" s="55" t="s">
        <v>2166</v>
      </c>
      <c r="ID129" s="55" t="s">
        <v>1996</v>
      </c>
      <c r="IE129" s="55" t="str">
        <f t="shared" si="1"/>
        <v>секретариат ученого совета (Секретариат университета)</v>
      </c>
    </row>
    <row r="130" spans="51:239" x14ac:dyDescent="0.25">
      <c r="AY130">
        <v>129</v>
      </c>
      <c r="AZ130" t="s">
        <v>687</v>
      </c>
      <c r="BA130" t="s">
        <v>686</v>
      </c>
      <c r="BB130" t="s">
        <v>686</v>
      </c>
      <c r="BC130">
        <v>3724876</v>
      </c>
      <c r="FH130" t="s">
        <v>164</v>
      </c>
      <c r="FI130" t="s">
        <v>663</v>
      </c>
      <c r="FK130" t="s">
        <v>685</v>
      </c>
      <c r="FL130" t="s">
        <v>684</v>
      </c>
      <c r="IC130" s="55" t="s">
        <v>2711</v>
      </c>
      <c r="ID130" s="55" t="s">
        <v>1996</v>
      </c>
      <c r="IE130" s="55" t="str">
        <f t="shared" si="1"/>
        <v>секретариат почетного научного руководителя (Секретариат университета)</v>
      </c>
    </row>
    <row r="131" spans="51:239" x14ac:dyDescent="0.25">
      <c r="AY131">
        <v>130</v>
      </c>
      <c r="AZ131" t="s">
        <v>683</v>
      </c>
      <c r="BA131" t="s">
        <v>682</v>
      </c>
      <c r="BB131" t="s">
        <v>682</v>
      </c>
      <c r="BC131">
        <v>5553415</v>
      </c>
      <c r="FH131" t="s">
        <v>162</v>
      </c>
      <c r="FI131" t="s">
        <v>663</v>
      </c>
      <c r="FK131" t="s">
        <v>681</v>
      </c>
      <c r="FL131" t="s">
        <v>680</v>
      </c>
      <c r="IC131" s="55" t="s">
        <v>2712</v>
      </c>
      <c r="ID131" s="55" t="s">
        <v>1996</v>
      </c>
      <c r="IE131" s="55" t="str">
        <f t="shared" si="1"/>
        <v>отдел документационного обеспечения деятельности ректора (Секретариат университета)</v>
      </c>
    </row>
    <row r="132" spans="51:239" x14ac:dyDescent="0.25">
      <c r="AY132">
        <v>131</v>
      </c>
      <c r="AZ132" t="s">
        <v>578</v>
      </c>
      <c r="BA132" t="s">
        <v>679</v>
      </c>
      <c r="BB132" t="s">
        <v>679</v>
      </c>
      <c r="BC132">
        <v>3724874</v>
      </c>
      <c r="FH132" t="s">
        <v>160</v>
      </c>
      <c r="FI132" t="s">
        <v>663</v>
      </c>
      <c r="FK132" t="s">
        <v>678</v>
      </c>
      <c r="FL132" t="s">
        <v>677</v>
      </c>
      <c r="IC132" s="55" t="s">
        <v>2189</v>
      </c>
      <c r="ID132" s="55" t="s">
        <v>1535</v>
      </c>
      <c r="IE132" s="55" t="str">
        <f t="shared" ref="IE132:IE195" si="2">CONCATENATE(IC132," (",ID132,")")</f>
        <v>Управление по организации и сопровождению мероприятий (Административно-управленческие подразделения)</v>
      </c>
    </row>
    <row r="133" spans="51:239" x14ac:dyDescent="0.25">
      <c r="AY133">
        <v>132</v>
      </c>
      <c r="AZ133" t="s">
        <v>676</v>
      </c>
      <c r="BA133" t="s">
        <v>675</v>
      </c>
      <c r="BB133" t="s">
        <v>675</v>
      </c>
      <c r="BC133">
        <v>3724872</v>
      </c>
      <c r="FH133" t="s">
        <v>150</v>
      </c>
      <c r="FI133" t="s">
        <v>663</v>
      </c>
      <c r="FK133" t="s">
        <v>674</v>
      </c>
      <c r="FL133" t="s">
        <v>354</v>
      </c>
      <c r="IC133" s="55" t="s">
        <v>2267</v>
      </c>
      <c r="ID133" s="55" t="s">
        <v>1535</v>
      </c>
      <c r="IE133" s="55" t="str">
        <f t="shared" si="2"/>
        <v>Центр организации взаимодействия с ассоциациями ведущих университетов России (Административно-управленческие подразделения)</v>
      </c>
    </row>
    <row r="134" spans="51:239" x14ac:dyDescent="0.25">
      <c r="AY134">
        <v>133</v>
      </c>
      <c r="AZ134" t="s">
        <v>673</v>
      </c>
      <c r="BA134" t="s">
        <v>672</v>
      </c>
      <c r="BB134" t="s">
        <v>672</v>
      </c>
      <c r="BC134">
        <v>3724871</v>
      </c>
      <c r="FH134" t="s">
        <v>146</v>
      </c>
      <c r="FI134" t="s">
        <v>663</v>
      </c>
      <c r="FK134" t="s">
        <v>671</v>
      </c>
      <c r="FL134" t="s">
        <v>350</v>
      </c>
      <c r="IC134" s="55" t="s">
        <v>2229</v>
      </c>
      <c r="ID134" s="55" t="s">
        <v>1535</v>
      </c>
      <c r="IE134" s="55" t="str">
        <f t="shared" si="2"/>
        <v>Центр административного обеспечения деятельности первого проректора (Административно-управленческие подразделения)</v>
      </c>
    </row>
    <row r="135" spans="51:239" x14ac:dyDescent="0.25">
      <c r="AY135">
        <v>134</v>
      </c>
      <c r="AZ135" t="s">
        <v>670</v>
      </c>
      <c r="BA135" t="s">
        <v>669</v>
      </c>
      <c r="BB135" t="s">
        <v>669</v>
      </c>
      <c r="BC135">
        <v>3724869</v>
      </c>
      <c r="FH135" t="s">
        <v>142</v>
      </c>
      <c r="FI135" t="s">
        <v>663</v>
      </c>
      <c r="FK135" t="s">
        <v>403</v>
      </c>
      <c r="FL135" t="s">
        <v>584</v>
      </c>
      <c r="IC135" s="55" t="s">
        <v>2163</v>
      </c>
      <c r="ID135" s="55" t="s">
        <v>1535</v>
      </c>
      <c r="IE135" s="55" t="str">
        <f t="shared" si="2"/>
        <v>Секретариат Попечительского совета (Административно-управленческие подразделения)</v>
      </c>
    </row>
    <row r="136" spans="51:239" x14ac:dyDescent="0.25">
      <c r="AY136">
        <v>135</v>
      </c>
      <c r="AZ136" t="s">
        <v>668</v>
      </c>
      <c r="BA136" t="s">
        <v>667</v>
      </c>
      <c r="BB136" t="s">
        <v>667</v>
      </c>
      <c r="BC136">
        <v>3724867</v>
      </c>
      <c r="FH136" t="s">
        <v>138</v>
      </c>
      <c r="FI136" t="s">
        <v>663</v>
      </c>
      <c r="FK136" t="s">
        <v>666</v>
      </c>
      <c r="FL136" t="s">
        <v>579</v>
      </c>
      <c r="IC136" s="55" t="s">
        <v>1818</v>
      </c>
      <c r="ID136" s="55" t="s">
        <v>1535</v>
      </c>
      <c r="IE136" s="55" t="str">
        <f t="shared" si="2"/>
        <v>Наукометрический центр (Административно-управленческие подразделения)</v>
      </c>
    </row>
    <row r="137" spans="51:239" x14ac:dyDescent="0.25">
      <c r="AY137">
        <v>136</v>
      </c>
      <c r="AZ137" t="s">
        <v>665</v>
      </c>
      <c r="BA137" t="s">
        <v>664</v>
      </c>
      <c r="BB137" t="s">
        <v>664</v>
      </c>
      <c r="BC137">
        <v>3724865</v>
      </c>
      <c r="FH137" t="s">
        <v>136</v>
      </c>
      <c r="FI137" t="s">
        <v>663</v>
      </c>
      <c r="FK137" t="s">
        <v>662</v>
      </c>
      <c r="FL137" t="s">
        <v>574</v>
      </c>
      <c r="IC137" s="55" t="s">
        <v>2181</v>
      </c>
      <c r="ID137" s="55" t="s">
        <v>1535</v>
      </c>
      <c r="IE137" s="55" t="str">
        <f t="shared" si="2"/>
        <v>Управление академической экспертизы (Административно-управленческие подразделения)</v>
      </c>
    </row>
    <row r="138" spans="51:239" x14ac:dyDescent="0.25">
      <c r="AY138">
        <v>137</v>
      </c>
      <c r="AZ138" t="s">
        <v>661</v>
      </c>
      <c r="BA138" t="s">
        <v>660</v>
      </c>
      <c r="BB138" t="s">
        <v>660</v>
      </c>
      <c r="BC138">
        <v>5553434</v>
      </c>
      <c r="FH138" t="s">
        <v>659</v>
      </c>
      <c r="FI138" t="s">
        <v>637</v>
      </c>
      <c r="FK138" t="s">
        <v>658</v>
      </c>
      <c r="FL138" t="s">
        <v>569</v>
      </c>
      <c r="IC138" s="55" t="s">
        <v>2713</v>
      </c>
      <c r="ID138" s="55" t="s">
        <v>1535</v>
      </c>
      <c r="IE138" s="55" t="str">
        <f t="shared" si="2"/>
        <v>Операционное управление дополнительного профессионального образования (Административно-управленческие подразделения)</v>
      </c>
    </row>
    <row r="139" spans="51:239" x14ac:dyDescent="0.25">
      <c r="AY139">
        <v>138</v>
      </c>
      <c r="AZ139" t="s">
        <v>657</v>
      </c>
      <c r="BA139" t="s">
        <v>117</v>
      </c>
      <c r="BB139" t="s">
        <v>117</v>
      </c>
      <c r="BC139">
        <v>24513</v>
      </c>
      <c r="FH139" t="s">
        <v>656</v>
      </c>
      <c r="FI139" t="s">
        <v>637</v>
      </c>
      <c r="FK139" t="s">
        <v>620</v>
      </c>
      <c r="FL139" t="s">
        <v>565</v>
      </c>
      <c r="IC139" s="55" t="s">
        <v>2714</v>
      </c>
      <c r="ID139" s="55" t="s">
        <v>2713</v>
      </c>
      <c r="IE139" s="55" t="str">
        <f t="shared" si="2"/>
        <v>отдел аналитики, планирования обучения и отчетности (Операционное управление дополнительного профессионального образования)</v>
      </c>
    </row>
    <row r="140" spans="51:239" x14ac:dyDescent="0.25">
      <c r="AY140">
        <v>139</v>
      </c>
      <c r="AZ140" t="s">
        <v>655</v>
      </c>
      <c r="BA140" t="s">
        <v>654</v>
      </c>
      <c r="BB140" t="s">
        <v>654</v>
      </c>
      <c r="BC140">
        <v>3724863</v>
      </c>
      <c r="FH140" t="s">
        <v>653</v>
      </c>
      <c r="FI140" t="s">
        <v>637</v>
      </c>
      <c r="FK140" t="s">
        <v>652</v>
      </c>
      <c r="FL140" t="s">
        <v>561</v>
      </c>
      <c r="IC140" s="55" t="s">
        <v>2715</v>
      </c>
      <c r="ID140" s="55" t="s">
        <v>2713</v>
      </c>
      <c r="IE140" s="55" t="str">
        <f t="shared" si="2"/>
        <v>отдел сопровождения образовательных программ (Операционное управление дополнительного профессионального образования)</v>
      </c>
    </row>
    <row r="141" spans="51:239" x14ac:dyDescent="0.25">
      <c r="AY141">
        <v>140</v>
      </c>
      <c r="AZ141" t="s">
        <v>651</v>
      </c>
      <c r="BA141" t="s">
        <v>650</v>
      </c>
      <c r="BB141" t="s">
        <v>650</v>
      </c>
      <c r="BC141">
        <v>5553438</v>
      </c>
      <c r="FH141" t="s">
        <v>542</v>
      </c>
      <c r="FI141" t="s">
        <v>637</v>
      </c>
      <c r="FK141" t="s">
        <v>649</v>
      </c>
      <c r="FL141" t="s">
        <v>556</v>
      </c>
      <c r="IC141" s="55" t="s">
        <v>2716</v>
      </c>
      <c r="ID141" s="55" t="s">
        <v>2713</v>
      </c>
      <c r="IE141" s="55" t="str">
        <f t="shared" si="2"/>
        <v>отдел финансового планирования и договорной работы (Операционное управление дополнительного профессионального образования)</v>
      </c>
    </row>
    <row r="142" spans="51:239" x14ac:dyDescent="0.25">
      <c r="AY142">
        <v>141</v>
      </c>
      <c r="AZ142" t="s">
        <v>648</v>
      </c>
      <c r="BA142" t="s">
        <v>647</v>
      </c>
      <c r="BB142" t="s">
        <v>647</v>
      </c>
      <c r="BC142">
        <v>3724861</v>
      </c>
      <c r="FH142" t="s">
        <v>524</v>
      </c>
      <c r="FI142" t="s">
        <v>637</v>
      </c>
      <c r="FK142" t="s">
        <v>646</v>
      </c>
      <c r="FL142" t="s">
        <v>553</v>
      </c>
      <c r="IC142" s="55" t="s">
        <v>2717</v>
      </c>
      <c r="ID142" s="55" t="s">
        <v>2713</v>
      </c>
      <c r="IE142" s="55" t="str">
        <f t="shared" si="2"/>
        <v>отдел маркетинговых коммуникаций (Операционное управление дополнительного профессионального образования)</v>
      </c>
    </row>
    <row r="143" spans="51:239" x14ac:dyDescent="0.25">
      <c r="AY143">
        <v>142</v>
      </c>
      <c r="AZ143" t="s">
        <v>645</v>
      </c>
      <c r="BA143" t="s">
        <v>644</v>
      </c>
      <c r="BB143" t="s">
        <v>644</v>
      </c>
      <c r="BC143">
        <v>5553439</v>
      </c>
      <c r="FH143" t="s">
        <v>520</v>
      </c>
      <c r="FI143" t="s">
        <v>637</v>
      </c>
      <c r="FK143" t="s">
        <v>643</v>
      </c>
      <c r="FL143" t="s">
        <v>548</v>
      </c>
      <c r="IC143" s="55" t="s">
        <v>2193</v>
      </c>
      <c r="ID143" s="55" t="s">
        <v>1535</v>
      </c>
      <c r="IE143" s="55" t="str">
        <f t="shared" si="2"/>
        <v>Управление регламентации и бизнес-аналитики (Административно-управленческие подразделения)</v>
      </c>
    </row>
    <row r="144" spans="51:239" x14ac:dyDescent="0.25">
      <c r="AY144">
        <v>143</v>
      </c>
      <c r="AZ144" t="s">
        <v>642</v>
      </c>
      <c r="BA144" t="s">
        <v>641</v>
      </c>
      <c r="BB144" t="s">
        <v>641</v>
      </c>
      <c r="BC144">
        <v>3724859</v>
      </c>
      <c r="FH144" t="s">
        <v>186</v>
      </c>
      <c r="FI144" t="s">
        <v>637</v>
      </c>
      <c r="FK144" t="s">
        <v>640</v>
      </c>
      <c r="FL144" t="s">
        <v>345</v>
      </c>
      <c r="IC144" s="55" t="s">
        <v>2718</v>
      </c>
      <c r="ID144" s="55" t="s">
        <v>2193</v>
      </c>
      <c r="IE144" s="55" t="str">
        <f t="shared" si="2"/>
        <v>отдел методологии и регламентации учетных функций (Управление регламентации и бизнес-аналитики)</v>
      </c>
    </row>
    <row r="145" spans="51:239" x14ac:dyDescent="0.25">
      <c r="AY145">
        <v>144</v>
      </c>
      <c r="AZ145" t="s">
        <v>639</v>
      </c>
      <c r="BA145" t="s">
        <v>638</v>
      </c>
      <c r="BB145" t="s">
        <v>638</v>
      </c>
      <c r="BC145">
        <v>3724857</v>
      </c>
      <c r="FH145" t="s">
        <v>156</v>
      </c>
      <c r="FI145" t="s">
        <v>637</v>
      </c>
      <c r="FK145" t="s">
        <v>231</v>
      </c>
      <c r="FL145" t="s">
        <v>340</v>
      </c>
      <c r="IC145" s="55" t="s">
        <v>1662</v>
      </c>
      <c r="ID145" s="55" t="s">
        <v>1535</v>
      </c>
      <c r="IE145" s="55" t="str">
        <f t="shared" si="2"/>
        <v>Дирекция по онлайн обучению (Административно-управленческие подразделения)</v>
      </c>
    </row>
    <row r="146" spans="51:239" x14ac:dyDescent="0.25">
      <c r="AY146">
        <v>145</v>
      </c>
      <c r="AZ146" t="s">
        <v>636</v>
      </c>
      <c r="BA146" t="s">
        <v>635</v>
      </c>
      <c r="BB146" t="s">
        <v>635</v>
      </c>
      <c r="BC146">
        <v>3724855</v>
      </c>
      <c r="FH146" t="s">
        <v>634</v>
      </c>
      <c r="FI146" t="s">
        <v>502</v>
      </c>
      <c r="FK146" t="s">
        <v>241</v>
      </c>
      <c r="FL146" t="s">
        <v>335</v>
      </c>
      <c r="IC146" s="55" t="s">
        <v>2719</v>
      </c>
      <c r="ID146" s="55" t="s">
        <v>1662</v>
      </c>
      <c r="IE146" s="55" t="str">
        <f t="shared" si="2"/>
        <v>отдел образовательных проектов (Дирекция по онлайн обучению)</v>
      </c>
    </row>
    <row r="147" spans="51:239" x14ac:dyDescent="0.25">
      <c r="AY147">
        <v>146</v>
      </c>
      <c r="AZ147" t="s">
        <v>633</v>
      </c>
      <c r="BA147" t="s">
        <v>632</v>
      </c>
      <c r="BB147" t="s">
        <v>632</v>
      </c>
      <c r="BC147">
        <v>5553447</v>
      </c>
      <c r="FH147" t="s">
        <v>631</v>
      </c>
      <c r="FI147" t="s">
        <v>502</v>
      </c>
      <c r="FK147" t="s">
        <v>236</v>
      </c>
      <c r="FL147" t="s">
        <v>332</v>
      </c>
      <c r="IC147" s="55" t="s">
        <v>2238</v>
      </c>
      <c r="ID147" s="55" t="s">
        <v>1662</v>
      </c>
      <c r="IE147" s="55" t="str">
        <f t="shared" si="2"/>
        <v>центр вычислительных наук об образовании (Дирекция по онлайн обучению)</v>
      </c>
    </row>
    <row r="148" spans="51:239" x14ac:dyDescent="0.25">
      <c r="AY148">
        <v>147</v>
      </c>
      <c r="AZ148" t="s">
        <v>630</v>
      </c>
      <c r="BA148" t="s">
        <v>629</v>
      </c>
      <c r="BB148" t="s">
        <v>629</v>
      </c>
      <c r="BC148">
        <v>5553452</v>
      </c>
      <c r="FH148" t="s">
        <v>628</v>
      </c>
      <c r="FI148" t="s">
        <v>502</v>
      </c>
      <c r="FK148" t="s">
        <v>627</v>
      </c>
      <c r="FL148" t="s">
        <v>626</v>
      </c>
      <c r="IC148" s="55" t="s">
        <v>2720</v>
      </c>
      <c r="ID148" s="55" t="s">
        <v>1662</v>
      </c>
      <c r="IE148" s="55" t="str">
        <f t="shared" si="2"/>
        <v>центр цифровых образовательных сервисов (Дирекция по онлайн обучению)</v>
      </c>
    </row>
    <row r="149" spans="51:239" x14ac:dyDescent="0.25">
      <c r="AY149">
        <v>148</v>
      </c>
      <c r="AZ149" t="s">
        <v>625</v>
      </c>
      <c r="BA149" t="s">
        <v>624</v>
      </c>
      <c r="BB149" t="s">
        <v>624</v>
      </c>
      <c r="BC149">
        <v>5553469</v>
      </c>
      <c r="FH149" t="s">
        <v>623</v>
      </c>
      <c r="FI149" t="s">
        <v>502</v>
      </c>
      <c r="FK149" t="s">
        <v>622</v>
      </c>
      <c r="FL149" t="s">
        <v>621</v>
      </c>
      <c r="IC149" s="55" t="s">
        <v>2721</v>
      </c>
      <c r="ID149" s="55" t="s">
        <v>2720</v>
      </c>
      <c r="IE149" s="55" t="str">
        <f t="shared" si="2"/>
        <v>отдел видеопроизводства (центр цифровых образовательных сервисов)</v>
      </c>
    </row>
    <row r="150" spans="51:239" x14ac:dyDescent="0.25">
      <c r="AY150">
        <v>149</v>
      </c>
      <c r="AZ150" t="s">
        <v>620</v>
      </c>
      <c r="BA150" t="s">
        <v>619</v>
      </c>
      <c r="BB150" t="s">
        <v>619</v>
      </c>
      <c r="BC150">
        <v>5553473</v>
      </c>
      <c r="FH150" t="s">
        <v>618</v>
      </c>
      <c r="FI150" t="s">
        <v>502</v>
      </c>
      <c r="FK150" t="s">
        <v>617</v>
      </c>
      <c r="FL150" t="s">
        <v>616</v>
      </c>
      <c r="IC150" s="55" t="s">
        <v>2106</v>
      </c>
      <c r="ID150" s="55" t="s">
        <v>2720</v>
      </c>
      <c r="IE150" s="55" t="str">
        <f t="shared" si="2"/>
        <v>отдел технической поддержки (центр цифровых образовательных сервисов)</v>
      </c>
    </row>
    <row r="151" spans="51:239" x14ac:dyDescent="0.25">
      <c r="AY151">
        <v>150</v>
      </c>
      <c r="AZ151" t="s">
        <v>615</v>
      </c>
      <c r="BA151" t="s">
        <v>614</v>
      </c>
      <c r="BB151" t="s">
        <v>614</v>
      </c>
      <c r="BC151">
        <v>5553490</v>
      </c>
      <c r="FH151" t="s">
        <v>613</v>
      </c>
      <c r="FI151" t="s">
        <v>502</v>
      </c>
      <c r="FK151" t="s">
        <v>612</v>
      </c>
      <c r="FL151" t="s">
        <v>611</v>
      </c>
      <c r="IC151" s="55" t="s">
        <v>2722</v>
      </c>
      <c r="ID151" s="55" t="s">
        <v>2720</v>
      </c>
      <c r="IE151" s="55" t="str">
        <f t="shared" si="2"/>
        <v>отдел продюсирования (центр цифровых образовательных сервисов)</v>
      </c>
    </row>
    <row r="152" spans="51:239" x14ac:dyDescent="0.25">
      <c r="AY152">
        <v>151</v>
      </c>
      <c r="AZ152" t="s">
        <v>275</v>
      </c>
      <c r="BA152" t="s">
        <v>610</v>
      </c>
      <c r="BB152" t="s">
        <v>610</v>
      </c>
      <c r="BC152">
        <v>5553445</v>
      </c>
      <c r="FH152" t="s">
        <v>140</v>
      </c>
      <c r="FI152" t="s">
        <v>502</v>
      </c>
      <c r="FK152" t="s">
        <v>609</v>
      </c>
      <c r="FL152" t="s">
        <v>608</v>
      </c>
      <c r="IC152" s="55" t="s">
        <v>1896</v>
      </c>
      <c r="ID152" s="55" t="s">
        <v>1662</v>
      </c>
      <c r="IE152" s="55" t="str">
        <f t="shared" si="2"/>
        <v>отдел администрирования договоров (Дирекция по онлайн обучению)</v>
      </c>
    </row>
    <row r="153" spans="51:239" x14ac:dyDescent="0.25">
      <c r="AY153">
        <v>152</v>
      </c>
      <c r="AZ153" t="s">
        <v>607</v>
      </c>
      <c r="BA153" t="s">
        <v>606</v>
      </c>
      <c r="BB153" t="s">
        <v>606</v>
      </c>
      <c r="BC153">
        <v>5553446</v>
      </c>
      <c r="FH153" t="s">
        <v>605</v>
      </c>
      <c r="FI153" t="s">
        <v>502</v>
      </c>
      <c r="FK153" t="s">
        <v>337</v>
      </c>
      <c r="FL153" t="s">
        <v>327</v>
      </c>
      <c r="IC153" s="55" t="s">
        <v>1665</v>
      </c>
      <c r="ID153" s="55" t="s">
        <v>1616</v>
      </c>
      <c r="IE153" s="55" t="str">
        <f t="shared" si="2"/>
        <v>Дирекция по развитию студенческого потенциала (Учебно-вспомогательные подразделения)</v>
      </c>
    </row>
    <row r="154" spans="51:239" x14ac:dyDescent="0.25">
      <c r="AY154">
        <v>153</v>
      </c>
      <c r="AZ154" t="s">
        <v>604</v>
      </c>
      <c r="BA154" t="s">
        <v>603</v>
      </c>
      <c r="BB154" t="s">
        <v>603</v>
      </c>
      <c r="BC154">
        <v>3724853</v>
      </c>
      <c r="FH154" t="s">
        <v>602</v>
      </c>
      <c r="FI154" t="s">
        <v>502</v>
      </c>
      <c r="FK154" t="s">
        <v>601</v>
      </c>
      <c r="FL154" t="s">
        <v>323</v>
      </c>
      <c r="IC154" s="55" t="s">
        <v>2281</v>
      </c>
      <c r="ID154" s="55" t="s">
        <v>1665</v>
      </c>
      <c r="IE154" s="55" t="str">
        <f t="shared" si="2"/>
        <v>центр поддержки студенческих инициатив (Дирекция по развитию студенческого потенциала)</v>
      </c>
    </row>
    <row r="155" spans="51:239" x14ac:dyDescent="0.25">
      <c r="AY155">
        <v>154</v>
      </c>
      <c r="AZ155" t="s">
        <v>600</v>
      </c>
      <c r="BA155" t="s">
        <v>599</v>
      </c>
      <c r="BB155" t="s">
        <v>599</v>
      </c>
      <c r="BC155">
        <v>3724851</v>
      </c>
      <c r="FH155" t="s">
        <v>598</v>
      </c>
      <c r="FI155" t="s">
        <v>502</v>
      </c>
      <c r="FK155" t="s">
        <v>597</v>
      </c>
      <c r="FL155" t="s">
        <v>319</v>
      </c>
      <c r="IC155" s="55" t="s">
        <v>2299</v>
      </c>
      <c r="ID155" s="55" t="s">
        <v>1665</v>
      </c>
      <c r="IE155" s="55" t="str">
        <f t="shared" si="2"/>
        <v>центр стипендиальных и благотворительных программ (Дирекция по развитию студенческого потенциала)</v>
      </c>
    </row>
    <row r="156" spans="51:239" x14ac:dyDescent="0.25">
      <c r="AY156">
        <v>155</v>
      </c>
      <c r="AZ156" t="s">
        <v>596</v>
      </c>
      <c r="BA156" t="s">
        <v>595</v>
      </c>
      <c r="BB156" t="s">
        <v>595</v>
      </c>
      <c r="BC156">
        <v>5553548</v>
      </c>
      <c r="FH156" t="s">
        <v>594</v>
      </c>
      <c r="FI156" t="s">
        <v>502</v>
      </c>
      <c r="FK156" t="s">
        <v>593</v>
      </c>
      <c r="FL156" t="s">
        <v>592</v>
      </c>
      <c r="IC156" s="55" t="s">
        <v>2253</v>
      </c>
      <c r="ID156" s="55" t="s">
        <v>1665</v>
      </c>
      <c r="IE156" s="55" t="str">
        <f t="shared" si="2"/>
        <v>центр лидерства и волонтёрства (Дирекция по развитию студенческого потенциала)</v>
      </c>
    </row>
    <row r="157" spans="51:239" x14ac:dyDescent="0.25">
      <c r="AY157">
        <v>156</v>
      </c>
      <c r="AZ157" t="s">
        <v>591</v>
      </c>
      <c r="BA157" t="s">
        <v>590</v>
      </c>
      <c r="BB157" t="s">
        <v>590</v>
      </c>
      <c r="BC157">
        <v>3724835</v>
      </c>
      <c r="FH157" t="s">
        <v>589</v>
      </c>
      <c r="FI157" t="s">
        <v>502</v>
      </c>
      <c r="FK157" t="s">
        <v>588</v>
      </c>
      <c r="FL157" t="s">
        <v>587</v>
      </c>
      <c r="IC157" s="55" t="s">
        <v>2286</v>
      </c>
      <c r="ID157" s="55" t="s">
        <v>1665</v>
      </c>
      <c r="IE157" s="55" t="str">
        <f t="shared" si="2"/>
        <v>центр психологического консультирования (Дирекция по развитию студенческого потенциала)</v>
      </c>
    </row>
    <row r="158" spans="51:239" x14ac:dyDescent="0.25">
      <c r="AY158">
        <v>157</v>
      </c>
      <c r="AZ158" t="s">
        <v>586</v>
      </c>
      <c r="BA158" t="s">
        <v>585</v>
      </c>
      <c r="BB158" t="s">
        <v>585</v>
      </c>
      <c r="BC158">
        <v>3724833</v>
      </c>
      <c r="FH158" t="s">
        <v>584</v>
      </c>
      <c r="FI158" t="s">
        <v>502</v>
      </c>
      <c r="FK158" t="s">
        <v>583</v>
      </c>
      <c r="FL158" t="s">
        <v>582</v>
      </c>
      <c r="IC158" s="55" t="s">
        <v>2723</v>
      </c>
      <c r="ID158" s="55" t="s">
        <v>1665</v>
      </c>
      <c r="IE158" s="55" t="str">
        <f t="shared" si="2"/>
        <v>центр реализации третьей миссии университета (Дирекция по развитию студенческого потенциала)</v>
      </c>
    </row>
    <row r="159" spans="51:239" x14ac:dyDescent="0.25">
      <c r="AY159">
        <v>158</v>
      </c>
      <c r="AZ159" t="s">
        <v>581</v>
      </c>
      <c r="BA159" t="s">
        <v>580</v>
      </c>
      <c r="BB159" t="s">
        <v>580</v>
      </c>
      <c r="BC159">
        <v>3724830</v>
      </c>
      <c r="FH159" t="s">
        <v>579</v>
      </c>
      <c r="FI159" t="s">
        <v>502</v>
      </c>
      <c r="FK159" t="s">
        <v>578</v>
      </c>
      <c r="FL159" t="s">
        <v>577</v>
      </c>
      <c r="IC159" s="55" t="s">
        <v>2192</v>
      </c>
      <c r="ID159" s="55" t="s">
        <v>1535</v>
      </c>
      <c r="IE159" s="55" t="str">
        <f t="shared" si="2"/>
        <v>Управление развития учетных систем (Административно-управленческие подразделения)</v>
      </c>
    </row>
    <row r="160" spans="51:239" x14ac:dyDescent="0.25">
      <c r="AY160">
        <v>159</v>
      </c>
      <c r="AZ160" t="s">
        <v>576</v>
      </c>
      <c r="BA160" t="s">
        <v>575</v>
      </c>
      <c r="BB160" t="s">
        <v>575</v>
      </c>
      <c r="BC160">
        <v>3724828</v>
      </c>
      <c r="FH160" t="s">
        <v>574</v>
      </c>
      <c r="FI160" t="s">
        <v>502</v>
      </c>
      <c r="FK160" t="s">
        <v>573</v>
      </c>
      <c r="FL160" t="s">
        <v>572</v>
      </c>
      <c r="IC160" s="55" t="s">
        <v>1660</v>
      </c>
      <c r="ID160" s="55" t="s">
        <v>1535</v>
      </c>
      <c r="IE160" s="55" t="str">
        <f t="shared" si="2"/>
        <v>Дирекция по корпоративным закупкам и торгам (Административно-управленческие подразделения)</v>
      </c>
    </row>
    <row r="161" spans="51:239" x14ac:dyDescent="0.25">
      <c r="AY161">
        <v>160</v>
      </c>
      <c r="AZ161" t="s">
        <v>571</v>
      </c>
      <c r="BA161" t="s">
        <v>570</v>
      </c>
      <c r="BB161" t="s">
        <v>570</v>
      </c>
      <c r="BC161">
        <v>5553559</v>
      </c>
      <c r="FH161" t="s">
        <v>569</v>
      </c>
      <c r="FI161" t="s">
        <v>502</v>
      </c>
      <c r="FK161" t="s">
        <v>568</v>
      </c>
      <c r="FL161" t="s">
        <v>544</v>
      </c>
      <c r="IC161" s="55" t="s">
        <v>1901</v>
      </c>
      <c r="ID161" s="55" t="s">
        <v>1660</v>
      </c>
      <c r="IE161" s="55" t="str">
        <f t="shared" si="2"/>
        <v>Управление закупок (Дирекция по корпоративным закупкам и торгам)</v>
      </c>
    </row>
    <row r="162" spans="51:239" x14ac:dyDescent="0.25">
      <c r="AY162">
        <v>161</v>
      </c>
      <c r="AZ162" t="s">
        <v>567</v>
      </c>
      <c r="BA162" t="s">
        <v>566</v>
      </c>
      <c r="BB162" t="s">
        <v>566</v>
      </c>
      <c r="BC162">
        <v>83332</v>
      </c>
      <c r="FH162" t="s">
        <v>565</v>
      </c>
      <c r="FI162" t="s">
        <v>502</v>
      </c>
      <c r="FK162" t="s">
        <v>564</v>
      </c>
      <c r="FL162" t="s">
        <v>315</v>
      </c>
      <c r="IC162" s="55" t="s">
        <v>1900</v>
      </c>
      <c r="ID162" s="55" t="s">
        <v>1901</v>
      </c>
      <c r="IE162" s="55" t="str">
        <f t="shared" si="2"/>
        <v>отдел аналитики и планирования закупок (Управление закупок)</v>
      </c>
    </row>
    <row r="163" spans="51:239" x14ac:dyDescent="0.25">
      <c r="AY163">
        <v>162</v>
      </c>
      <c r="AZ163" t="s">
        <v>563</v>
      </c>
      <c r="BA163" t="s">
        <v>562</v>
      </c>
      <c r="BB163" t="s">
        <v>562</v>
      </c>
      <c r="BC163">
        <v>3724825</v>
      </c>
      <c r="FH163" t="s">
        <v>561</v>
      </c>
      <c r="FI163" t="s">
        <v>502</v>
      </c>
      <c r="FK163" t="s">
        <v>560</v>
      </c>
      <c r="FL163" t="s">
        <v>559</v>
      </c>
      <c r="IC163" s="55" t="s">
        <v>1922</v>
      </c>
      <c r="ID163" s="55" t="s">
        <v>1901</v>
      </c>
      <c r="IE163" s="55" t="str">
        <f t="shared" si="2"/>
        <v>отдел закупок (Управление закупок)</v>
      </c>
    </row>
    <row r="164" spans="51:239" x14ac:dyDescent="0.25">
      <c r="AY164">
        <v>163</v>
      </c>
      <c r="AZ164" t="s">
        <v>558</v>
      </c>
      <c r="BA164" t="s">
        <v>557</v>
      </c>
      <c r="BB164" t="s">
        <v>557</v>
      </c>
      <c r="BC164">
        <v>5553719</v>
      </c>
      <c r="FH164" t="s">
        <v>556</v>
      </c>
      <c r="FI164" t="s">
        <v>502</v>
      </c>
      <c r="FK164" t="s">
        <v>317</v>
      </c>
      <c r="FL164" t="s">
        <v>311</v>
      </c>
      <c r="IC164" s="55" t="s">
        <v>2025</v>
      </c>
      <c r="ID164" s="55" t="s">
        <v>1660</v>
      </c>
      <c r="IE164" s="55" t="str">
        <f t="shared" si="2"/>
        <v>отдел правового обеспечения закупок и проведения торгов по аренде (Дирекция по корпоративным закупкам и торгам)</v>
      </c>
    </row>
    <row r="165" spans="51:239" x14ac:dyDescent="0.25">
      <c r="AY165">
        <v>164</v>
      </c>
      <c r="AZ165" t="s">
        <v>555</v>
      </c>
      <c r="BA165" t="s">
        <v>554</v>
      </c>
      <c r="BB165" t="s">
        <v>554</v>
      </c>
      <c r="BC165">
        <v>70363</v>
      </c>
      <c r="FH165" t="s">
        <v>553</v>
      </c>
      <c r="FI165" t="s">
        <v>502</v>
      </c>
      <c r="FK165" t="s">
        <v>552</v>
      </c>
      <c r="FL165" t="s">
        <v>551</v>
      </c>
      <c r="IC165" s="55" t="s">
        <v>1997</v>
      </c>
      <c r="ID165" s="55" t="s">
        <v>1660</v>
      </c>
      <c r="IE165" s="55" t="str">
        <f t="shared" si="2"/>
        <v>отдел по обеспечению участия университета в электронных торгах (Дирекция по корпоративным закупкам и торгам)</v>
      </c>
    </row>
    <row r="166" spans="51:239" x14ac:dyDescent="0.25">
      <c r="AY166">
        <v>165</v>
      </c>
      <c r="AZ166" t="s">
        <v>550</v>
      </c>
      <c r="BA166" t="s">
        <v>549</v>
      </c>
      <c r="BB166" t="s">
        <v>549</v>
      </c>
      <c r="BC166">
        <v>5553724</v>
      </c>
      <c r="FH166" t="s">
        <v>548</v>
      </c>
      <c r="FI166" t="s">
        <v>502</v>
      </c>
      <c r="FK166" t="s">
        <v>547</v>
      </c>
      <c r="FL166" t="s">
        <v>539</v>
      </c>
      <c r="IC166" s="55" t="s">
        <v>1943</v>
      </c>
      <c r="ID166" s="55" t="s">
        <v>1660</v>
      </c>
      <c r="IE166" s="55" t="str">
        <f t="shared" si="2"/>
        <v>отдел контрактной службы (Дирекция по корпоративным закупкам и торгам)</v>
      </c>
    </row>
    <row r="167" spans="51:239" x14ac:dyDescent="0.25">
      <c r="AY167">
        <v>166</v>
      </c>
      <c r="AZ167" t="s">
        <v>546</v>
      </c>
      <c r="BA167" t="s">
        <v>545</v>
      </c>
      <c r="BB167" t="s">
        <v>545</v>
      </c>
      <c r="BC167">
        <v>3724823</v>
      </c>
      <c r="FH167" t="s">
        <v>544</v>
      </c>
      <c r="FI167" t="s">
        <v>502</v>
      </c>
      <c r="FK167" t="s">
        <v>543</v>
      </c>
      <c r="FL167" t="s">
        <v>542</v>
      </c>
      <c r="IC167" s="55" t="s">
        <v>2260</v>
      </c>
      <c r="ID167" s="55" t="s">
        <v>1535</v>
      </c>
      <c r="IE167" s="55" t="str">
        <f t="shared" si="2"/>
        <v>Центр музыкальных проектов (Административно-управленческие подразделения)</v>
      </c>
    </row>
    <row r="168" spans="51:239" x14ac:dyDescent="0.25">
      <c r="AY168">
        <v>167</v>
      </c>
      <c r="AZ168" t="s">
        <v>541</v>
      </c>
      <c r="BA168" t="s">
        <v>540</v>
      </c>
      <c r="BB168" t="s">
        <v>540</v>
      </c>
      <c r="BC168">
        <v>3724821</v>
      </c>
      <c r="FH168" t="s">
        <v>539</v>
      </c>
      <c r="FI168" t="s">
        <v>502</v>
      </c>
      <c r="FK168" t="s">
        <v>538</v>
      </c>
      <c r="FL168" t="s">
        <v>537</v>
      </c>
      <c r="IC168" s="55" t="s">
        <v>1661</v>
      </c>
      <c r="ID168" s="55" t="s">
        <v>1535</v>
      </c>
      <c r="IE168" s="55" t="str">
        <f t="shared" si="2"/>
        <v>Дирекция по научным проектам (Административно-управленческие подразделения)</v>
      </c>
    </row>
    <row r="169" spans="51:239" x14ac:dyDescent="0.25">
      <c r="AY169">
        <v>168</v>
      </c>
      <c r="AZ169" t="s">
        <v>536</v>
      </c>
      <c r="BA169" t="s">
        <v>88</v>
      </c>
      <c r="BB169" t="s">
        <v>88</v>
      </c>
      <c r="BC169">
        <v>24408</v>
      </c>
      <c r="FH169" t="s">
        <v>505</v>
      </c>
      <c r="FI169" t="s">
        <v>502</v>
      </c>
      <c r="FK169" t="s">
        <v>535</v>
      </c>
      <c r="FL169" t="s">
        <v>534</v>
      </c>
      <c r="IC169" s="55" t="s">
        <v>1654</v>
      </c>
      <c r="ID169" s="55" t="s">
        <v>1535</v>
      </c>
      <c r="IE169" s="55" t="str">
        <f t="shared" si="2"/>
        <v>Дирекция основных образовательных программ (Административно-управленческие подразделения)</v>
      </c>
    </row>
    <row r="170" spans="51:239" x14ac:dyDescent="0.25">
      <c r="AY170">
        <v>169</v>
      </c>
      <c r="AZ170" t="s">
        <v>533</v>
      </c>
      <c r="BA170" t="s">
        <v>532</v>
      </c>
      <c r="BB170" t="s">
        <v>532</v>
      </c>
      <c r="BC170">
        <v>3724819</v>
      </c>
      <c r="FH170" t="s">
        <v>362</v>
      </c>
      <c r="FI170" t="s">
        <v>502</v>
      </c>
      <c r="FK170" t="s">
        <v>531</v>
      </c>
      <c r="FL170" t="s">
        <v>530</v>
      </c>
      <c r="IC170" s="55" t="s">
        <v>2290</v>
      </c>
      <c r="ID170" s="55" t="s">
        <v>1654</v>
      </c>
      <c r="IE170" s="55" t="str">
        <f t="shared" si="2"/>
        <v>центр развития образовательной среды (Дирекция основных образовательных программ)</v>
      </c>
    </row>
    <row r="171" spans="51:239" x14ac:dyDescent="0.25">
      <c r="AY171">
        <v>170</v>
      </c>
      <c r="AZ171" t="s">
        <v>529</v>
      </c>
      <c r="BA171" t="s">
        <v>528</v>
      </c>
      <c r="BB171" t="s">
        <v>528</v>
      </c>
      <c r="BC171">
        <v>3724817</v>
      </c>
      <c r="FH171" t="s">
        <v>357</v>
      </c>
      <c r="FI171" t="s">
        <v>502</v>
      </c>
      <c r="FK171" t="s">
        <v>222</v>
      </c>
      <c r="FL171" t="s">
        <v>307</v>
      </c>
      <c r="IC171" s="55" t="s">
        <v>2191</v>
      </c>
      <c r="ID171" s="55" t="s">
        <v>1654</v>
      </c>
      <c r="IE171" s="55" t="str">
        <f t="shared" si="2"/>
        <v>Управление развития образовательных программ (Дирекция основных образовательных программ)</v>
      </c>
    </row>
    <row r="172" spans="51:239" x14ac:dyDescent="0.25">
      <c r="AY172">
        <v>171</v>
      </c>
      <c r="AZ172" t="s">
        <v>527</v>
      </c>
      <c r="BA172" t="s">
        <v>526</v>
      </c>
      <c r="BB172" t="s">
        <v>526</v>
      </c>
      <c r="BC172">
        <v>3724814</v>
      </c>
      <c r="FH172" t="s">
        <v>223</v>
      </c>
      <c r="FI172" t="s">
        <v>502</v>
      </c>
      <c r="FK172" t="s">
        <v>525</v>
      </c>
      <c r="FL172" t="s">
        <v>524</v>
      </c>
      <c r="IC172" s="55" t="s">
        <v>2187</v>
      </c>
      <c r="ID172" s="55" t="s">
        <v>1654</v>
      </c>
      <c r="IE172" s="55" t="str">
        <f t="shared" si="2"/>
        <v>Управление организации учебного процесса (Дирекция основных образовательных программ)</v>
      </c>
    </row>
    <row r="173" spans="51:239" x14ac:dyDescent="0.25">
      <c r="AY173">
        <v>172</v>
      </c>
      <c r="AZ173" t="s">
        <v>523</v>
      </c>
      <c r="BA173" t="s">
        <v>522</v>
      </c>
      <c r="BB173" t="s">
        <v>522</v>
      </c>
      <c r="BC173">
        <v>3724807</v>
      </c>
      <c r="FH173" t="s">
        <v>193</v>
      </c>
      <c r="FI173" t="s">
        <v>502</v>
      </c>
      <c r="FK173" t="s">
        <v>521</v>
      </c>
      <c r="FL173" t="s">
        <v>520</v>
      </c>
      <c r="IC173" s="55" t="s">
        <v>2276</v>
      </c>
      <c r="ID173" s="55" t="s">
        <v>1654</v>
      </c>
      <c r="IE173" s="55" t="str">
        <f t="shared" si="2"/>
        <v>центр поддержки и мониторинга образовательных программ (Дирекция основных образовательных программ)</v>
      </c>
    </row>
    <row r="174" spans="51:239" x14ac:dyDescent="0.25">
      <c r="AY174">
        <v>173</v>
      </c>
      <c r="AZ174" t="s">
        <v>519</v>
      </c>
      <c r="BA174" t="s">
        <v>518</v>
      </c>
      <c r="BB174" t="s">
        <v>518</v>
      </c>
      <c r="BC174">
        <v>3724804</v>
      </c>
      <c r="FH174" t="s">
        <v>176</v>
      </c>
      <c r="FI174" t="s">
        <v>502</v>
      </c>
      <c r="FK174" t="s">
        <v>517</v>
      </c>
      <c r="FL174" t="s">
        <v>516</v>
      </c>
      <c r="IC174" s="55" t="s">
        <v>2190</v>
      </c>
      <c r="ID174" s="55" t="s">
        <v>1535</v>
      </c>
      <c r="IE174" s="55" t="str">
        <f t="shared" si="2"/>
        <v>Управление по сопровождению деятельности международных лабораторий (Административно-управленческие подразделения)</v>
      </c>
    </row>
    <row r="175" spans="51:239" x14ac:dyDescent="0.25">
      <c r="AY175">
        <v>174</v>
      </c>
      <c r="AZ175" t="s">
        <v>515</v>
      </c>
      <c r="BA175" t="s">
        <v>514</v>
      </c>
      <c r="BB175" t="s">
        <v>514</v>
      </c>
      <c r="BC175">
        <v>3724802</v>
      </c>
      <c r="FH175" t="s">
        <v>174</v>
      </c>
      <c r="FI175" t="s">
        <v>502</v>
      </c>
      <c r="FK175" t="s">
        <v>513</v>
      </c>
      <c r="FL175" t="s">
        <v>303</v>
      </c>
      <c r="IC175" s="55" t="s">
        <v>1954</v>
      </c>
      <c r="ID175" s="55" t="s">
        <v>1535</v>
      </c>
      <c r="IE175" s="55" t="str">
        <f t="shared" si="2"/>
        <v>Управление по организации олимпиады "Я - профессионал" (Административно-управленческие подразделения)</v>
      </c>
    </row>
    <row r="176" spans="51:239" x14ac:dyDescent="0.25">
      <c r="AY176">
        <v>175</v>
      </c>
      <c r="AZ176" t="s">
        <v>512</v>
      </c>
      <c r="BA176" t="s">
        <v>511</v>
      </c>
      <c r="BB176" t="s">
        <v>511</v>
      </c>
      <c r="BC176">
        <v>5553993</v>
      </c>
      <c r="FH176" t="s">
        <v>172</v>
      </c>
      <c r="FI176" t="s">
        <v>502</v>
      </c>
      <c r="FK176" t="s">
        <v>510</v>
      </c>
      <c r="FL176" t="s">
        <v>509</v>
      </c>
      <c r="IC176" s="55" t="s">
        <v>2533</v>
      </c>
      <c r="ID176" s="55" t="s">
        <v>1954</v>
      </c>
      <c r="IE176" s="55" t="str">
        <f t="shared" si="2"/>
        <v>отдел организации и методического обеспечения (Управление по организации олимпиады "Я - профессионал")</v>
      </c>
    </row>
    <row r="177" spans="51:239" x14ac:dyDescent="0.25">
      <c r="AY177">
        <v>176</v>
      </c>
      <c r="AZ177" t="s">
        <v>508</v>
      </c>
      <c r="BA177" t="s">
        <v>507</v>
      </c>
      <c r="BB177" t="s">
        <v>507</v>
      </c>
      <c r="BC177">
        <v>5554011</v>
      </c>
      <c r="FH177" t="s">
        <v>134</v>
      </c>
      <c r="FI177" t="s">
        <v>502</v>
      </c>
      <c r="FK177" t="s">
        <v>506</v>
      </c>
      <c r="FL177" t="s">
        <v>505</v>
      </c>
      <c r="IC177" s="55" t="s">
        <v>1699</v>
      </c>
      <c r="ID177" s="55" t="s">
        <v>1954</v>
      </c>
      <c r="IE177" s="55" t="str">
        <f t="shared" si="2"/>
        <v>информационно-аналитический отдел (Управление по организации олимпиады "Я - профессионал")</v>
      </c>
    </row>
    <row r="178" spans="51:239" x14ac:dyDescent="0.25">
      <c r="AY178">
        <v>177</v>
      </c>
      <c r="AZ178" t="s">
        <v>504</v>
      </c>
      <c r="BA178" t="s">
        <v>503</v>
      </c>
      <c r="BB178" t="s">
        <v>503</v>
      </c>
      <c r="BC178">
        <v>3724782</v>
      </c>
      <c r="FH178" t="s">
        <v>132</v>
      </c>
      <c r="FI178" t="s">
        <v>502</v>
      </c>
      <c r="FK178" t="s">
        <v>501</v>
      </c>
      <c r="FL178" t="s">
        <v>500</v>
      </c>
      <c r="IC178" s="55" t="s">
        <v>1658</v>
      </c>
      <c r="ID178" s="55" t="s">
        <v>1535</v>
      </c>
      <c r="IE178" s="55" t="str">
        <f t="shared" si="2"/>
        <v>Дирекция по интернационализации (Административно-управленческие подразделения)</v>
      </c>
    </row>
    <row r="179" spans="51:239" x14ac:dyDescent="0.25">
      <c r="AY179">
        <v>178</v>
      </c>
      <c r="AZ179" t="s">
        <v>499</v>
      </c>
      <c r="BA179" t="s">
        <v>498</v>
      </c>
      <c r="BB179" t="s">
        <v>498</v>
      </c>
      <c r="BC179">
        <v>5554890</v>
      </c>
      <c r="FH179" t="s">
        <v>497</v>
      </c>
      <c r="FI179" t="s">
        <v>188</v>
      </c>
      <c r="FK179" t="s">
        <v>496</v>
      </c>
      <c r="FL179" t="s">
        <v>299</v>
      </c>
      <c r="IC179" s="55" t="s">
        <v>2316</v>
      </c>
      <c r="ID179" s="55" t="s">
        <v>1658</v>
      </c>
      <c r="IE179" s="55" t="str">
        <f t="shared" si="2"/>
        <v>центр экспертизы переводов (Дирекция по интернационализации)</v>
      </c>
    </row>
    <row r="180" spans="51:239" x14ac:dyDescent="0.25">
      <c r="AY180">
        <v>179</v>
      </c>
      <c r="AZ180" t="s">
        <v>495</v>
      </c>
      <c r="BA180" t="s">
        <v>494</v>
      </c>
      <c r="BB180" t="s">
        <v>494</v>
      </c>
      <c r="BC180">
        <v>3724777</v>
      </c>
      <c r="FH180" t="s">
        <v>493</v>
      </c>
      <c r="FI180" t="s">
        <v>188</v>
      </c>
      <c r="FK180" t="s">
        <v>492</v>
      </c>
      <c r="FL180" t="s">
        <v>491</v>
      </c>
      <c r="IC180" s="55" t="s">
        <v>2236</v>
      </c>
      <c r="ID180" s="55" t="s">
        <v>1658</v>
      </c>
      <c r="IE180" s="55" t="str">
        <f t="shared" si="2"/>
        <v>центр визово-миграционного сопровождения иностранных граждан (Дирекция по интернационализации)</v>
      </c>
    </row>
    <row r="181" spans="51:239" x14ac:dyDescent="0.25">
      <c r="AY181">
        <v>180</v>
      </c>
      <c r="AZ181" t="s">
        <v>490</v>
      </c>
      <c r="BA181" t="s">
        <v>489</v>
      </c>
      <c r="BB181" t="s">
        <v>489</v>
      </c>
      <c r="BC181">
        <v>5554895</v>
      </c>
      <c r="FH181" t="s">
        <v>488</v>
      </c>
      <c r="FI181" t="s">
        <v>188</v>
      </c>
      <c r="FK181" t="s">
        <v>487</v>
      </c>
      <c r="FL181" t="s">
        <v>486</v>
      </c>
      <c r="IC181" s="55" t="s">
        <v>2185</v>
      </c>
      <c r="ID181" s="55" t="s">
        <v>1658</v>
      </c>
      <c r="IE181" s="55" t="str">
        <f t="shared" si="2"/>
        <v>Управление международной академической интеграции (Дирекция по интернационализации)</v>
      </c>
    </row>
    <row r="182" spans="51:239" x14ac:dyDescent="0.25">
      <c r="AY182">
        <v>181</v>
      </c>
      <c r="AZ182" t="s">
        <v>485</v>
      </c>
      <c r="BA182" t="s">
        <v>484</v>
      </c>
      <c r="BB182" t="s">
        <v>484</v>
      </c>
      <c r="BC182">
        <v>3724776</v>
      </c>
      <c r="FH182" t="s">
        <v>483</v>
      </c>
      <c r="FI182" t="s">
        <v>188</v>
      </c>
      <c r="FK182" t="s">
        <v>482</v>
      </c>
      <c r="FL182" t="s">
        <v>481</v>
      </c>
      <c r="IC182" s="55" t="s">
        <v>2278</v>
      </c>
      <c r="ID182" s="55" t="s">
        <v>2185</v>
      </c>
      <c r="IE182" s="55" t="str">
        <f t="shared" si="2"/>
        <v>центр поддержки международных специалистов (Управление международной академической интеграции)</v>
      </c>
    </row>
    <row r="183" spans="51:239" x14ac:dyDescent="0.25">
      <c r="AY183">
        <v>182</v>
      </c>
      <c r="AZ183" t="s">
        <v>480</v>
      </c>
      <c r="BA183" t="s">
        <v>479</v>
      </c>
      <c r="BB183" t="s">
        <v>479</v>
      </c>
      <c r="BC183">
        <v>3724774</v>
      </c>
      <c r="FH183" t="s">
        <v>478</v>
      </c>
      <c r="FI183" t="s">
        <v>188</v>
      </c>
      <c r="FK183" t="s">
        <v>477</v>
      </c>
      <c r="FL183" t="s">
        <v>476</v>
      </c>
      <c r="IC183" s="55" t="s">
        <v>2257</v>
      </c>
      <c r="ID183" s="55" t="s">
        <v>2185</v>
      </c>
      <c r="IE183" s="55" t="str">
        <f t="shared" si="2"/>
        <v>центр международной студенческой мобильности (Управление международной академической интеграции)</v>
      </c>
    </row>
    <row r="184" spans="51:239" x14ac:dyDescent="0.25">
      <c r="AY184">
        <v>183</v>
      </c>
      <c r="AZ184" t="s">
        <v>475</v>
      </c>
      <c r="BA184" t="s">
        <v>474</v>
      </c>
      <c r="BB184" t="s">
        <v>474</v>
      </c>
      <c r="BC184">
        <v>3724772</v>
      </c>
      <c r="FH184" t="s">
        <v>473</v>
      </c>
      <c r="FI184" t="s">
        <v>188</v>
      </c>
      <c r="FK184" t="s">
        <v>329</v>
      </c>
      <c r="FL184" t="s">
        <v>295</v>
      </c>
      <c r="IC184" s="55" t="s">
        <v>2277</v>
      </c>
      <c r="ID184" s="55" t="s">
        <v>2185</v>
      </c>
      <c r="IE184" s="55" t="str">
        <f t="shared" si="2"/>
        <v>центр поддержки иностранных студентов (Управление международной академической интеграции)</v>
      </c>
    </row>
    <row r="185" spans="51:239" x14ac:dyDescent="0.25">
      <c r="AY185">
        <v>184</v>
      </c>
      <c r="AZ185" t="s">
        <v>472</v>
      </c>
      <c r="BA185" t="s">
        <v>471</v>
      </c>
      <c r="BB185" t="s">
        <v>471</v>
      </c>
      <c r="BC185">
        <v>5554966</v>
      </c>
      <c r="FH185" t="s">
        <v>470</v>
      </c>
      <c r="FI185" t="s">
        <v>188</v>
      </c>
      <c r="FK185" t="s">
        <v>469</v>
      </c>
      <c r="FL185" t="s">
        <v>468</v>
      </c>
      <c r="IC185" s="55" t="s">
        <v>1656</v>
      </c>
      <c r="ID185" s="55" t="s">
        <v>1616</v>
      </c>
      <c r="IE185" s="55" t="str">
        <f t="shared" si="2"/>
        <v>Дирекция по внутренним исследованиям и академическому развитию студентов (Учебно-вспомогательные подразделения)</v>
      </c>
    </row>
    <row r="186" spans="51:239" x14ac:dyDescent="0.25">
      <c r="AY186">
        <v>185</v>
      </c>
      <c r="AZ186" t="s">
        <v>467</v>
      </c>
      <c r="BA186" t="s">
        <v>466</v>
      </c>
      <c r="BB186" t="s">
        <v>466</v>
      </c>
      <c r="BC186">
        <v>922200</v>
      </c>
      <c r="FH186" t="s">
        <v>465</v>
      </c>
      <c r="FI186" t="s">
        <v>188</v>
      </c>
      <c r="FK186" t="s">
        <v>464</v>
      </c>
      <c r="FL186" t="s">
        <v>463</v>
      </c>
      <c r="IC186" s="55" t="s">
        <v>2230</v>
      </c>
      <c r="ID186" s="55" t="s">
        <v>1656</v>
      </c>
      <c r="IE186" s="55" t="str">
        <f t="shared" si="2"/>
        <v>центр академического развития студентов (Дирекция по внутренним исследованиям и академическому развитию студентов)</v>
      </c>
    </row>
    <row r="187" spans="51:239" x14ac:dyDescent="0.25">
      <c r="AY187">
        <v>186</v>
      </c>
      <c r="AZ187" t="s">
        <v>462</v>
      </c>
      <c r="BA187" t="s">
        <v>461</v>
      </c>
      <c r="BB187" t="s">
        <v>461</v>
      </c>
      <c r="BC187">
        <v>3724770</v>
      </c>
      <c r="FH187" t="s">
        <v>460</v>
      </c>
      <c r="FI187" t="s">
        <v>188</v>
      </c>
      <c r="FK187" t="s">
        <v>459</v>
      </c>
      <c r="FL187" t="s">
        <v>458</v>
      </c>
      <c r="IC187" s="55" t="s">
        <v>1663</v>
      </c>
      <c r="ID187" s="55" t="s">
        <v>1535</v>
      </c>
      <c r="IE187" s="55" t="str">
        <f t="shared" si="2"/>
        <v>Дирекция по привлечению иностранных студентов (Административно-управленческие подразделения)</v>
      </c>
    </row>
    <row r="188" spans="51:239" x14ac:dyDescent="0.25">
      <c r="AY188">
        <v>187</v>
      </c>
      <c r="AZ188" t="s">
        <v>457</v>
      </c>
      <c r="BA188" t="s">
        <v>456</v>
      </c>
      <c r="BB188" t="s">
        <v>456</v>
      </c>
      <c r="BC188">
        <v>70315</v>
      </c>
      <c r="FH188" t="s">
        <v>455</v>
      </c>
      <c r="FI188" t="s">
        <v>188</v>
      </c>
      <c r="FK188" t="s">
        <v>454</v>
      </c>
      <c r="FL188" t="s">
        <v>453</v>
      </c>
      <c r="IC188" s="55" t="s">
        <v>2294</v>
      </c>
      <c r="ID188" s="55" t="s">
        <v>1663</v>
      </c>
      <c r="IE188" s="55" t="str">
        <f t="shared" si="2"/>
        <v>центр рекрутинга иностранных студентов (Дирекция по привлечению иностранных студентов)</v>
      </c>
    </row>
    <row r="189" spans="51:239" x14ac:dyDescent="0.25">
      <c r="AY189">
        <v>188</v>
      </c>
      <c r="AZ189" t="s">
        <v>452</v>
      </c>
      <c r="BA189" t="s">
        <v>451</v>
      </c>
      <c r="BB189" t="s">
        <v>451</v>
      </c>
      <c r="BC189">
        <v>3723515</v>
      </c>
      <c r="FH189" t="s">
        <v>450</v>
      </c>
      <c r="FI189" t="s">
        <v>188</v>
      </c>
      <c r="FK189" t="s">
        <v>449</v>
      </c>
      <c r="FL189" t="s">
        <v>448</v>
      </c>
      <c r="IC189" s="55" t="s">
        <v>2029</v>
      </c>
      <c r="ID189" s="55" t="s">
        <v>1663</v>
      </c>
      <c r="IE189" s="55" t="str">
        <f t="shared" si="2"/>
        <v>центр по организации приема иностранных абитуриентов (Дирекция по привлечению иностранных студентов)</v>
      </c>
    </row>
    <row r="190" spans="51:239" x14ac:dyDescent="0.25">
      <c r="AY190">
        <v>189</v>
      </c>
      <c r="AZ190" t="s">
        <v>447</v>
      </c>
      <c r="BA190" t="s">
        <v>446</v>
      </c>
      <c r="BB190" t="s">
        <v>446</v>
      </c>
      <c r="BC190">
        <v>3723499</v>
      </c>
      <c r="FH190" t="s">
        <v>445</v>
      </c>
      <c r="FI190" t="s">
        <v>188</v>
      </c>
      <c r="FK190" t="s">
        <v>444</v>
      </c>
      <c r="FL190" t="s">
        <v>443</v>
      </c>
      <c r="IC190" s="55" t="s">
        <v>2028</v>
      </c>
      <c r="ID190" s="55" t="s">
        <v>2029</v>
      </c>
      <c r="IE190" s="55" t="str">
        <f t="shared" si="2"/>
        <v>отдел признания иностранного образования (центр по организации приема иностранных абитуриентов)</v>
      </c>
    </row>
    <row r="191" spans="51:239" x14ac:dyDescent="0.25">
      <c r="AY191">
        <v>190</v>
      </c>
      <c r="AZ191" t="s">
        <v>442</v>
      </c>
      <c r="BA191" t="s">
        <v>441</v>
      </c>
      <c r="BB191" t="s">
        <v>441</v>
      </c>
      <c r="BC191">
        <v>3723497</v>
      </c>
      <c r="FH191" t="s">
        <v>440</v>
      </c>
      <c r="FI191" t="s">
        <v>188</v>
      </c>
      <c r="FK191" t="s">
        <v>439</v>
      </c>
      <c r="FL191" t="s">
        <v>438</v>
      </c>
      <c r="IC191" s="55" t="s">
        <v>2184</v>
      </c>
      <c r="ID191" s="55" t="s">
        <v>1535</v>
      </c>
      <c r="IE191" s="55" t="str">
        <f t="shared" si="2"/>
        <v>Управление международного сотрудничества (Административно-управленческие подразделения)</v>
      </c>
    </row>
    <row r="192" spans="51:239" x14ac:dyDescent="0.25">
      <c r="AY192">
        <v>191</v>
      </c>
      <c r="AZ192" t="s">
        <v>437</v>
      </c>
      <c r="BA192" t="s">
        <v>436</v>
      </c>
      <c r="BB192" t="s">
        <v>436</v>
      </c>
      <c r="BC192">
        <v>3723495</v>
      </c>
      <c r="FH192" t="s">
        <v>435</v>
      </c>
      <c r="FI192" t="s">
        <v>188</v>
      </c>
      <c r="FK192" t="s">
        <v>434</v>
      </c>
      <c r="FL192" t="s">
        <v>433</v>
      </c>
      <c r="IC192" s="55" t="s">
        <v>2534</v>
      </c>
      <c r="ID192" s="55" t="s">
        <v>1535</v>
      </c>
      <c r="IE192" s="55" t="str">
        <f t="shared" si="2"/>
        <v>Дирекция по порталу и мобильным приложениям (Административно-управленческие подразделения)</v>
      </c>
    </row>
    <row r="193" spans="51:239" x14ac:dyDescent="0.25">
      <c r="AY193">
        <v>192</v>
      </c>
      <c r="AZ193" t="s">
        <v>432</v>
      </c>
      <c r="BA193" t="s">
        <v>431</v>
      </c>
      <c r="BB193" t="s">
        <v>431</v>
      </c>
      <c r="BC193">
        <v>3723493</v>
      </c>
      <c r="FH193" t="s">
        <v>430</v>
      </c>
      <c r="FI193" t="s">
        <v>188</v>
      </c>
      <c r="FK193" t="s">
        <v>429</v>
      </c>
      <c r="FL193" t="s">
        <v>428</v>
      </c>
      <c r="IC193" s="55" t="s">
        <v>2535</v>
      </c>
      <c r="ID193" s="55" t="s">
        <v>2534</v>
      </c>
      <c r="IE193" s="55" t="str">
        <f t="shared" si="2"/>
        <v>Управление разработки информационных систем портала (Дирекция по порталу и мобильным приложениям)</v>
      </c>
    </row>
    <row r="194" spans="51:239" x14ac:dyDescent="0.25">
      <c r="AY194">
        <v>193</v>
      </c>
      <c r="AZ194" t="s">
        <v>427</v>
      </c>
      <c r="BA194" t="s">
        <v>426</v>
      </c>
      <c r="BB194" t="s">
        <v>426</v>
      </c>
      <c r="BC194">
        <v>3723491</v>
      </c>
      <c r="FH194" t="s">
        <v>425</v>
      </c>
      <c r="FI194" t="s">
        <v>188</v>
      </c>
      <c r="FK194" t="s">
        <v>424</v>
      </c>
      <c r="FL194" t="s">
        <v>423</v>
      </c>
      <c r="IC194" s="55" t="s">
        <v>2536</v>
      </c>
      <c r="ID194" s="55" t="s">
        <v>2534</v>
      </c>
      <c r="IE194" s="55" t="str">
        <f t="shared" si="2"/>
        <v>Управление развития и поддержки портала (Дирекция по порталу и мобильным приложениям)</v>
      </c>
    </row>
    <row r="195" spans="51:239" x14ac:dyDescent="0.25">
      <c r="AY195">
        <v>194</v>
      </c>
      <c r="AZ195" t="s">
        <v>422</v>
      </c>
      <c r="BA195" t="s">
        <v>115</v>
      </c>
      <c r="BB195" t="s">
        <v>115</v>
      </c>
      <c r="BC195">
        <v>24506</v>
      </c>
      <c r="FH195" t="s">
        <v>421</v>
      </c>
      <c r="FI195" t="s">
        <v>188</v>
      </c>
      <c r="FK195" t="s">
        <v>420</v>
      </c>
      <c r="FL195" t="s">
        <v>419</v>
      </c>
      <c r="IC195" s="55" t="s">
        <v>2537</v>
      </c>
      <c r="ID195" s="55" t="s">
        <v>2536</v>
      </c>
      <c r="IE195" s="55" t="str">
        <f t="shared" si="2"/>
        <v>отдел развития и поддержки русскоязычной версии портала (Управление развития и поддержки портала)</v>
      </c>
    </row>
    <row r="196" spans="51:239" x14ac:dyDescent="0.25">
      <c r="AY196">
        <v>195</v>
      </c>
      <c r="AZ196" t="s">
        <v>418</v>
      </c>
      <c r="BA196" t="s">
        <v>417</v>
      </c>
      <c r="BB196" t="s">
        <v>417</v>
      </c>
      <c r="BC196">
        <v>3723489</v>
      </c>
      <c r="FH196" t="s">
        <v>416</v>
      </c>
      <c r="FI196" t="s">
        <v>188</v>
      </c>
      <c r="FK196" t="s">
        <v>415</v>
      </c>
      <c r="FL196" t="s">
        <v>414</v>
      </c>
      <c r="IC196" s="55" t="s">
        <v>2538</v>
      </c>
      <c r="ID196" s="55" t="s">
        <v>2536</v>
      </c>
      <c r="IE196" s="55" t="str">
        <f t="shared" ref="IE196:IE259" si="3">CONCATENATE(IC196," (",ID196,")")</f>
        <v>отдел развития и поддержки англоязычной версии портала (Управление развития и поддержки портала)</v>
      </c>
    </row>
    <row r="197" spans="51:239" x14ac:dyDescent="0.25">
      <c r="AY197">
        <v>196</v>
      </c>
      <c r="AZ197" t="s">
        <v>413</v>
      </c>
      <c r="BA197" t="s">
        <v>412</v>
      </c>
      <c r="BB197" t="s">
        <v>412</v>
      </c>
      <c r="BC197">
        <v>24502</v>
      </c>
      <c r="FH197" t="s">
        <v>411</v>
      </c>
      <c r="FI197" t="s">
        <v>188</v>
      </c>
      <c r="FK197" t="s">
        <v>410</v>
      </c>
      <c r="FL197" t="s">
        <v>409</v>
      </c>
      <c r="IC197" s="55" t="s">
        <v>2539</v>
      </c>
      <c r="ID197" s="55" t="s">
        <v>2534</v>
      </c>
      <c r="IE197" s="55" t="str">
        <f t="shared" si="3"/>
        <v>отдел верификации сведений о научных публикациях (Дирекция по порталу и мобильным приложениям)</v>
      </c>
    </row>
    <row r="198" spans="51:239" x14ac:dyDescent="0.25">
      <c r="AY198">
        <v>197</v>
      </c>
      <c r="AZ198" t="s">
        <v>408</v>
      </c>
      <c r="BA198" t="s">
        <v>407</v>
      </c>
      <c r="BB198" t="s">
        <v>407</v>
      </c>
      <c r="BC198">
        <v>3723487</v>
      </c>
      <c r="FH198" t="s">
        <v>406</v>
      </c>
      <c r="FI198" t="s">
        <v>188</v>
      </c>
      <c r="FK198" t="s">
        <v>405</v>
      </c>
      <c r="FL198" t="s">
        <v>404</v>
      </c>
      <c r="IC198" s="55" t="s">
        <v>1962</v>
      </c>
      <c r="ID198" s="55" t="s">
        <v>2534</v>
      </c>
      <c r="IE198" s="55" t="str">
        <f t="shared" si="3"/>
        <v>отдел мобильных приложений (Дирекция по порталу и мобильным приложениям)</v>
      </c>
    </row>
    <row r="199" spans="51:239" x14ac:dyDescent="0.25">
      <c r="AY199">
        <v>198</v>
      </c>
      <c r="AZ199" t="s">
        <v>403</v>
      </c>
      <c r="BA199" t="s">
        <v>402</v>
      </c>
      <c r="BB199" t="s">
        <v>402</v>
      </c>
      <c r="BC199">
        <v>5555141</v>
      </c>
      <c r="FH199" t="s">
        <v>401</v>
      </c>
      <c r="FI199" t="s">
        <v>188</v>
      </c>
      <c r="FK199" t="s">
        <v>400</v>
      </c>
      <c r="FL199" t="s">
        <v>399</v>
      </c>
      <c r="IC199" s="55" t="s">
        <v>2540</v>
      </c>
      <c r="ID199" s="55" t="s">
        <v>2534</v>
      </c>
      <c r="IE199" s="55" t="str">
        <f t="shared" si="3"/>
        <v>отдел веб-аналитики и моделирования (Дирекция по порталу и мобильным приложениям)</v>
      </c>
    </row>
    <row r="200" spans="51:239" x14ac:dyDescent="0.25">
      <c r="AY200">
        <v>199</v>
      </c>
      <c r="AZ200" t="s">
        <v>398</v>
      </c>
      <c r="BA200" t="s">
        <v>397</v>
      </c>
      <c r="BB200" t="s">
        <v>397</v>
      </c>
      <c r="BC200">
        <v>3723485</v>
      </c>
      <c r="FH200" t="s">
        <v>396</v>
      </c>
      <c r="FI200" t="s">
        <v>188</v>
      </c>
      <c r="FK200" t="s">
        <v>395</v>
      </c>
      <c r="FL200" t="s">
        <v>290</v>
      </c>
      <c r="IC200" s="55" t="s">
        <v>2525</v>
      </c>
      <c r="ID200" s="55" t="s">
        <v>1535</v>
      </c>
      <c r="IE200" s="55" t="str">
        <f t="shared" si="3"/>
        <v>Дирекция по связям с общественностью (Административно-управленческие подразделения)</v>
      </c>
    </row>
    <row r="201" spans="51:239" x14ac:dyDescent="0.25">
      <c r="AY201">
        <v>201</v>
      </c>
      <c r="AZ201" t="s">
        <v>394</v>
      </c>
      <c r="BA201" t="s">
        <v>393</v>
      </c>
      <c r="BB201" t="s">
        <v>393</v>
      </c>
      <c r="BC201">
        <v>3725057</v>
      </c>
      <c r="FH201" t="s">
        <v>392</v>
      </c>
      <c r="FI201" t="s">
        <v>188</v>
      </c>
      <c r="FK201" t="s">
        <v>391</v>
      </c>
      <c r="FL201" t="s">
        <v>286</v>
      </c>
      <c r="IC201" s="55" t="s">
        <v>1912</v>
      </c>
      <c r="ID201" s="55" t="s">
        <v>2525</v>
      </c>
      <c r="IE201" s="55" t="str">
        <f t="shared" si="3"/>
        <v>отдел внутрикорпоративных коммуникаций (Дирекция по связям с общественностью)</v>
      </c>
    </row>
    <row r="202" spans="51:239" x14ac:dyDescent="0.25">
      <c r="AY202">
        <v>202</v>
      </c>
      <c r="AZ202" t="s">
        <v>390</v>
      </c>
      <c r="BA202" t="s">
        <v>389</v>
      </c>
      <c r="BB202" t="s">
        <v>389</v>
      </c>
      <c r="BC202">
        <v>3723483</v>
      </c>
      <c r="FH202" t="s">
        <v>388</v>
      </c>
      <c r="FI202" t="s">
        <v>188</v>
      </c>
      <c r="FK202" t="s">
        <v>387</v>
      </c>
      <c r="FL202" t="s">
        <v>281</v>
      </c>
      <c r="IC202" s="55" t="s">
        <v>2027</v>
      </c>
      <c r="ID202" s="55" t="s">
        <v>2525</v>
      </c>
      <c r="IE202" s="55" t="str">
        <f t="shared" si="3"/>
        <v>отдел пресс-службы (Дирекция по связям с общественностью)</v>
      </c>
    </row>
    <row r="203" spans="51:239" x14ac:dyDescent="0.25">
      <c r="AY203">
        <v>203</v>
      </c>
      <c r="AZ203" t="s">
        <v>386</v>
      </c>
      <c r="BA203" t="s">
        <v>385</v>
      </c>
      <c r="BB203" t="s">
        <v>385</v>
      </c>
      <c r="BC203">
        <v>3723481</v>
      </c>
      <c r="FH203" t="s">
        <v>384</v>
      </c>
      <c r="FI203" t="s">
        <v>188</v>
      </c>
      <c r="FK203" t="s">
        <v>321</v>
      </c>
      <c r="FL203" t="s">
        <v>276</v>
      </c>
      <c r="IC203" s="55" t="s">
        <v>2541</v>
      </c>
      <c r="ID203" s="55" t="s">
        <v>2525</v>
      </c>
      <c r="IE203" s="55" t="str">
        <f t="shared" si="3"/>
        <v>редакция корпоративного портала (Дирекция по связям с общественностью)</v>
      </c>
    </row>
    <row r="204" spans="51:239" x14ac:dyDescent="0.25">
      <c r="AY204">
        <v>204</v>
      </c>
      <c r="AZ204" t="s">
        <v>383</v>
      </c>
      <c r="BA204" t="s">
        <v>382</v>
      </c>
      <c r="BB204" t="s">
        <v>382</v>
      </c>
      <c r="BC204">
        <v>3723479</v>
      </c>
      <c r="FH204" t="s">
        <v>381</v>
      </c>
      <c r="FI204" t="s">
        <v>188</v>
      </c>
      <c r="FK204" t="s">
        <v>380</v>
      </c>
      <c r="FL204" t="s">
        <v>272</v>
      </c>
      <c r="IC204" s="55" t="s">
        <v>2010</v>
      </c>
      <c r="ID204" s="55" t="s">
        <v>2525</v>
      </c>
      <c r="IE204" s="55" t="str">
        <f t="shared" si="3"/>
        <v>отдел по работе с социальными медиа (Дирекция по связям с общественностью)</v>
      </c>
    </row>
    <row r="205" spans="51:239" x14ac:dyDescent="0.25">
      <c r="AY205">
        <v>205</v>
      </c>
      <c r="AZ205" t="s">
        <v>379</v>
      </c>
      <c r="BA205" t="s">
        <v>378</v>
      </c>
      <c r="BB205" t="s">
        <v>378</v>
      </c>
      <c r="BC205">
        <v>3723477</v>
      </c>
      <c r="FH205" t="s">
        <v>377</v>
      </c>
      <c r="FI205" t="s">
        <v>188</v>
      </c>
      <c r="FK205" t="s">
        <v>246</v>
      </c>
      <c r="FL205" t="s">
        <v>267</v>
      </c>
      <c r="IC205" s="55" t="s">
        <v>1950</v>
      </c>
      <c r="ID205" s="55" t="s">
        <v>2525</v>
      </c>
      <c r="IE205" s="55" t="str">
        <f t="shared" si="3"/>
        <v>отдел корпоративного оформления (Дирекция по связям с общественностью)</v>
      </c>
    </row>
    <row r="206" spans="51:239" x14ac:dyDescent="0.25">
      <c r="AY206">
        <v>206</v>
      </c>
      <c r="AZ206" t="s">
        <v>376</v>
      </c>
      <c r="BA206" t="s">
        <v>375</v>
      </c>
      <c r="BB206" t="s">
        <v>375</v>
      </c>
      <c r="BC206">
        <v>3723475</v>
      </c>
      <c r="FH206" t="s">
        <v>374</v>
      </c>
      <c r="FI206" t="s">
        <v>188</v>
      </c>
      <c r="FK206" t="s">
        <v>373</v>
      </c>
      <c r="FL206" t="s">
        <v>372</v>
      </c>
      <c r="IC206" s="55" t="s">
        <v>1999</v>
      </c>
      <c r="ID206" s="55" t="s">
        <v>2525</v>
      </c>
      <c r="IE206" s="55" t="str">
        <f t="shared" si="3"/>
        <v>отдел по организации корпоративных мероприятий (Дирекция по связям с общественностью)</v>
      </c>
    </row>
    <row r="207" spans="51:239" x14ac:dyDescent="0.25">
      <c r="AY207">
        <v>207</v>
      </c>
      <c r="AZ207" t="s">
        <v>371</v>
      </c>
      <c r="BA207" t="s">
        <v>370</v>
      </c>
      <c r="BB207" t="s">
        <v>370</v>
      </c>
      <c r="BC207">
        <v>80203</v>
      </c>
      <c r="FH207" t="s">
        <v>369</v>
      </c>
      <c r="FI207" t="s">
        <v>188</v>
      </c>
      <c r="FK207" t="s">
        <v>368</v>
      </c>
      <c r="FL207" t="s">
        <v>367</v>
      </c>
      <c r="IC207" s="55" t="s">
        <v>1966</v>
      </c>
      <c r="ID207" s="55" t="s">
        <v>2525</v>
      </c>
      <c r="IE207" s="55" t="str">
        <f t="shared" si="3"/>
        <v>отдел научных коммуникаций (Дирекция по связям с общественностью)</v>
      </c>
    </row>
    <row r="208" spans="51:239" x14ac:dyDescent="0.25">
      <c r="AY208">
        <v>208</v>
      </c>
      <c r="AZ208" t="s">
        <v>366</v>
      </c>
      <c r="BA208" t="s">
        <v>365</v>
      </c>
      <c r="BB208" t="s">
        <v>365</v>
      </c>
      <c r="BC208">
        <v>2869209</v>
      </c>
      <c r="FH208" t="s">
        <v>364</v>
      </c>
      <c r="FI208" t="s">
        <v>188</v>
      </c>
      <c r="FK208" t="s">
        <v>363</v>
      </c>
      <c r="FL208" t="s">
        <v>362</v>
      </c>
      <c r="IC208" s="55" t="s">
        <v>2142</v>
      </c>
      <c r="ID208" s="55" t="s">
        <v>2525</v>
      </c>
      <c r="IE208" s="55" t="str">
        <f t="shared" si="3"/>
        <v>редакция научно-образовательного портала «IQ» (Дирекция по связям с общественностью)</v>
      </c>
    </row>
    <row r="209" spans="51:239" x14ac:dyDescent="0.25">
      <c r="AY209">
        <v>209</v>
      </c>
      <c r="AZ209" t="s">
        <v>361</v>
      </c>
      <c r="BA209" t="s">
        <v>360</v>
      </c>
      <c r="BB209" t="s">
        <v>360</v>
      </c>
      <c r="BC209">
        <v>3723472</v>
      </c>
      <c r="FH209" t="s">
        <v>359</v>
      </c>
      <c r="FI209" t="s">
        <v>188</v>
      </c>
      <c r="FK209" t="s">
        <v>358</v>
      </c>
      <c r="FL209" t="s">
        <v>357</v>
      </c>
      <c r="IC209" s="55" t="s">
        <v>1701</v>
      </c>
      <c r="ID209" s="55" t="s">
        <v>1535</v>
      </c>
      <c r="IE209" s="55" t="str">
        <f t="shared" si="3"/>
        <v>Информационно-рейтинговый центр (Административно-управленческие подразделения)</v>
      </c>
    </row>
    <row r="210" spans="51:239" x14ac:dyDescent="0.25">
      <c r="AY210">
        <v>210</v>
      </c>
      <c r="AZ210" t="s">
        <v>356</v>
      </c>
      <c r="BA210" t="s">
        <v>355</v>
      </c>
      <c r="BB210" t="s">
        <v>355</v>
      </c>
      <c r="BC210">
        <v>24503</v>
      </c>
      <c r="FH210" t="s">
        <v>354</v>
      </c>
      <c r="FI210" t="s">
        <v>188</v>
      </c>
      <c r="FK210" t="s">
        <v>353</v>
      </c>
      <c r="FL210" t="s">
        <v>264</v>
      </c>
      <c r="IC210" s="55" t="s">
        <v>2542</v>
      </c>
      <c r="ID210" s="55" t="s">
        <v>1535</v>
      </c>
      <c r="IE210" s="55" t="str">
        <f t="shared" si="3"/>
        <v>Управление общего образования (Административно-управленческие подразделения)</v>
      </c>
    </row>
    <row r="211" spans="51:239" x14ac:dyDescent="0.25">
      <c r="AY211">
        <v>211</v>
      </c>
      <c r="AZ211" t="s">
        <v>352</v>
      </c>
      <c r="BA211" t="s">
        <v>351</v>
      </c>
      <c r="BB211" t="s">
        <v>351</v>
      </c>
      <c r="BC211">
        <v>24504</v>
      </c>
      <c r="FH211" t="s">
        <v>350</v>
      </c>
      <c r="FI211" t="s">
        <v>188</v>
      </c>
      <c r="FK211" t="s">
        <v>349</v>
      </c>
      <c r="FL211" t="s">
        <v>348</v>
      </c>
      <c r="IC211" s="55" t="s">
        <v>2186</v>
      </c>
      <c r="ID211" s="55" t="s">
        <v>1535</v>
      </c>
      <c r="IE211" s="55" t="str">
        <f t="shared" si="3"/>
        <v>Управление образовательных инноваций и специальных международных программ (Административно-управленческие подразделения)</v>
      </c>
    </row>
    <row r="212" spans="51:239" x14ac:dyDescent="0.25">
      <c r="AY212">
        <v>212</v>
      </c>
      <c r="AZ212" t="s">
        <v>347</v>
      </c>
      <c r="BA212" t="s">
        <v>346</v>
      </c>
      <c r="BB212" t="s">
        <v>346</v>
      </c>
      <c r="BC212">
        <v>5684168</v>
      </c>
      <c r="FH212" t="s">
        <v>345</v>
      </c>
      <c r="FI212" t="s">
        <v>188</v>
      </c>
      <c r="FK212" t="s">
        <v>344</v>
      </c>
      <c r="FL212" t="s">
        <v>343</v>
      </c>
      <c r="IC212" s="55" t="s">
        <v>2724</v>
      </c>
      <c r="ID212" s="55" t="s">
        <v>1625</v>
      </c>
      <c r="IE212" s="55" t="str">
        <f t="shared" si="3"/>
        <v>факультет экономических наук (Учебные подразделения)</v>
      </c>
    </row>
    <row r="213" spans="51:239" x14ac:dyDescent="0.25">
      <c r="AY213">
        <v>213</v>
      </c>
      <c r="AZ213" t="s">
        <v>342</v>
      </c>
      <c r="BA213" t="s">
        <v>341</v>
      </c>
      <c r="BB213" t="s">
        <v>341</v>
      </c>
      <c r="BC213">
        <v>3723470</v>
      </c>
      <c r="FH213" t="s">
        <v>340</v>
      </c>
      <c r="FI213" t="s">
        <v>188</v>
      </c>
      <c r="FK213" t="s">
        <v>339</v>
      </c>
      <c r="FL213" t="s">
        <v>338</v>
      </c>
      <c r="IC213" s="55" t="s">
        <v>1840</v>
      </c>
      <c r="ID213" s="55" t="s">
        <v>2724</v>
      </c>
      <c r="IE213" s="55" t="str">
        <f t="shared" si="3"/>
        <v>научно-учебная лаборатория корпоративных финансов (факультет экономических наук)</v>
      </c>
    </row>
    <row r="214" spans="51:239" x14ac:dyDescent="0.25">
      <c r="AY214">
        <v>214</v>
      </c>
      <c r="AZ214" t="s">
        <v>337</v>
      </c>
      <c r="BA214" t="s">
        <v>336</v>
      </c>
      <c r="BB214" t="s">
        <v>336</v>
      </c>
      <c r="BC214">
        <v>5684185</v>
      </c>
      <c r="FH214" t="s">
        <v>335</v>
      </c>
      <c r="FI214" t="s">
        <v>188</v>
      </c>
      <c r="FK214" t="s">
        <v>312</v>
      </c>
      <c r="FL214" t="s">
        <v>259</v>
      </c>
      <c r="IC214" s="55" t="s">
        <v>1789</v>
      </c>
      <c r="ID214" s="55" t="s">
        <v>2724</v>
      </c>
      <c r="IE214" s="55" t="str">
        <f t="shared" si="3"/>
        <v>международная лаборатория макроэкономического анализа (факультет экономических наук)</v>
      </c>
    </row>
    <row r="215" spans="51:239" x14ac:dyDescent="0.25">
      <c r="AY215">
        <v>215</v>
      </c>
      <c r="AZ215" t="s">
        <v>334</v>
      </c>
      <c r="BA215" t="s">
        <v>333</v>
      </c>
      <c r="BB215" t="s">
        <v>333</v>
      </c>
      <c r="BC215">
        <v>3723468</v>
      </c>
      <c r="FH215" t="s">
        <v>332</v>
      </c>
      <c r="FI215" t="s">
        <v>188</v>
      </c>
      <c r="FK215" t="s">
        <v>331</v>
      </c>
      <c r="FL215" t="s">
        <v>330</v>
      </c>
      <c r="IC215" s="55" t="s">
        <v>1853</v>
      </c>
      <c r="ID215" s="55" t="s">
        <v>2724</v>
      </c>
      <c r="IE215" s="55" t="str">
        <f t="shared" si="3"/>
        <v>научно-учебная лаборатория по финансовой инженерии и риск-менеджменту (факультет экономических наук)</v>
      </c>
    </row>
    <row r="216" spans="51:239" x14ac:dyDescent="0.25">
      <c r="AY216">
        <v>216</v>
      </c>
      <c r="AZ216" t="s">
        <v>329</v>
      </c>
      <c r="BA216" t="s">
        <v>328</v>
      </c>
      <c r="BB216" t="s">
        <v>328</v>
      </c>
      <c r="BC216">
        <v>3723466</v>
      </c>
      <c r="FH216" t="s">
        <v>327</v>
      </c>
      <c r="FI216" t="s">
        <v>188</v>
      </c>
      <c r="FK216" t="s">
        <v>326</v>
      </c>
      <c r="FL216" t="s">
        <v>256</v>
      </c>
      <c r="IC216" s="55" t="s">
        <v>1835</v>
      </c>
      <c r="ID216" s="55" t="s">
        <v>2724</v>
      </c>
      <c r="IE216" s="55" t="str">
        <f t="shared" si="3"/>
        <v>научно-учебная лаборатория исследований рынка труда (факультет экономических наук)</v>
      </c>
    </row>
    <row r="217" spans="51:239" x14ac:dyDescent="0.25">
      <c r="AY217">
        <v>217</v>
      </c>
      <c r="AZ217" t="s">
        <v>325</v>
      </c>
      <c r="BA217" t="s">
        <v>324</v>
      </c>
      <c r="BB217" t="s">
        <v>324</v>
      </c>
      <c r="BC217">
        <v>3723463</v>
      </c>
      <c r="FH217" t="s">
        <v>323</v>
      </c>
      <c r="FI217" t="s">
        <v>188</v>
      </c>
      <c r="FK217" t="s">
        <v>322</v>
      </c>
      <c r="FL217" t="s">
        <v>252</v>
      </c>
      <c r="IC217" s="55" t="s">
        <v>1771</v>
      </c>
      <c r="ID217" s="55" t="s">
        <v>2724</v>
      </c>
      <c r="IE217" s="55" t="str">
        <f t="shared" si="3"/>
        <v>лаборатория сравнительного анализа развития постсоциалистических обществ (факультет экономических наук)</v>
      </c>
    </row>
    <row r="218" spans="51:239" x14ac:dyDescent="0.25">
      <c r="AY218">
        <v>218</v>
      </c>
      <c r="AZ218" t="s">
        <v>321</v>
      </c>
      <c r="BA218" t="s">
        <v>320</v>
      </c>
      <c r="BB218" t="s">
        <v>320</v>
      </c>
      <c r="BC218">
        <v>1772505</v>
      </c>
      <c r="FH218" t="s">
        <v>319</v>
      </c>
      <c r="FI218" t="s">
        <v>188</v>
      </c>
      <c r="FK218" t="s">
        <v>318</v>
      </c>
      <c r="FL218" t="s">
        <v>248</v>
      </c>
      <c r="IC218" s="55" t="s">
        <v>1842</v>
      </c>
      <c r="ID218" s="55" t="s">
        <v>2724</v>
      </c>
      <c r="IE218" s="55" t="str">
        <f t="shared" si="3"/>
        <v>научно-учебная лаборатория макроструктурного моделирования экономики России (факультет экономических наук)</v>
      </c>
    </row>
    <row r="219" spans="51:239" x14ac:dyDescent="0.25">
      <c r="AY219">
        <v>219</v>
      </c>
      <c r="AZ219" t="s">
        <v>317</v>
      </c>
      <c r="BA219" t="s">
        <v>316</v>
      </c>
      <c r="BB219" t="s">
        <v>316</v>
      </c>
      <c r="BC219">
        <v>5684186</v>
      </c>
      <c r="FH219" t="s">
        <v>315</v>
      </c>
      <c r="FI219" t="s">
        <v>188</v>
      </c>
      <c r="FK219" t="s">
        <v>314</v>
      </c>
      <c r="FL219" t="s">
        <v>313</v>
      </c>
      <c r="IC219" s="55" t="s">
        <v>1642</v>
      </c>
      <c r="ID219" s="55" t="s">
        <v>2724</v>
      </c>
      <c r="IE219" s="55" t="str">
        <f t="shared" si="3"/>
        <v>департамент теоретической экономики (факультет экономических наук)</v>
      </c>
    </row>
    <row r="220" spans="51:239" x14ac:dyDescent="0.25">
      <c r="AY220">
        <v>220</v>
      </c>
      <c r="AZ220" t="s">
        <v>312</v>
      </c>
      <c r="BA220" t="s">
        <v>118</v>
      </c>
      <c r="BB220" t="s">
        <v>118</v>
      </c>
      <c r="BC220">
        <v>24511</v>
      </c>
      <c r="FH220" t="s">
        <v>311</v>
      </c>
      <c r="FI220" t="s">
        <v>188</v>
      </c>
      <c r="FK220" t="s">
        <v>310</v>
      </c>
      <c r="FL220" t="s">
        <v>309</v>
      </c>
      <c r="IC220" s="55" t="s">
        <v>1640</v>
      </c>
      <c r="ID220" s="55" t="s">
        <v>2724</v>
      </c>
      <c r="IE220" s="55" t="str">
        <f t="shared" si="3"/>
        <v>департамент прикладной экономики (факультет экономических наук)</v>
      </c>
    </row>
    <row r="221" spans="51:239" x14ac:dyDescent="0.25">
      <c r="AY221">
        <v>221</v>
      </c>
      <c r="AZ221" t="s">
        <v>298</v>
      </c>
      <c r="BA221" t="s">
        <v>308</v>
      </c>
      <c r="BB221" t="s">
        <v>308</v>
      </c>
      <c r="BC221">
        <v>5684187</v>
      </c>
      <c r="FH221" t="s">
        <v>307</v>
      </c>
      <c r="FI221" t="s">
        <v>188</v>
      </c>
      <c r="FK221" t="s">
        <v>306</v>
      </c>
      <c r="FL221" t="s">
        <v>305</v>
      </c>
      <c r="IC221" s="55" t="s">
        <v>1576</v>
      </c>
      <c r="ID221" s="55" t="s">
        <v>2724</v>
      </c>
      <c r="IE221" s="55" t="str">
        <f t="shared" si="3"/>
        <v>Школа финансов (факультет экономических наук)</v>
      </c>
    </row>
    <row r="222" spans="51:239" x14ac:dyDescent="0.25">
      <c r="AY222">
        <v>222</v>
      </c>
      <c r="AZ222" t="s">
        <v>255</v>
      </c>
      <c r="BA222" t="s">
        <v>304</v>
      </c>
      <c r="BB222" t="s">
        <v>304</v>
      </c>
      <c r="BC222">
        <v>5684190</v>
      </c>
      <c r="FH222" t="s">
        <v>303</v>
      </c>
      <c r="FI222" t="s">
        <v>188</v>
      </c>
      <c r="FK222" t="s">
        <v>302</v>
      </c>
      <c r="FL222" t="s">
        <v>301</v>
      </c>
      <c r="IC222" s="55" t="s">
        <v>1575</v>
      </c>
      <c r="ID222" s="55" t="s">
        <v>1576</v>
      </c>
      <c r="IE222" s="55" t="str">
        <f t="shared" si="3"/>
        <v>базовая кафедра компании "EY" (Школа финансов)</v>
      </c>
    </row>
    <row r="223" spans="51:239" x14ac:dyDescent="0.25">
      <c r="AY223">
        <v>223</v>
      </c>
      <c r="AZ223" t="s">
        <v>247</v>
      </c>
      <c r="BA223" t="s">
        <v>300</v>
      </c>
      <c r="BB223" t="s">
        <v>300</v>
      </c>
      <c r="BC223">
        <v>5684195</v>
      </c>
      <c r="FH223" t="s">
        <v>299</v>
      </c>
      <c r="FI223" t="s">
        <v>188</v>
      </c>
      <c r="FK223" t="s">
        <v>298</v>
      </c>
      <c r="FL223" t="s">
        <v>244</v>
      </c>
      <c r="IC223" s="55" t="s">
        <v>1582</v>
      </c>
      <c r="ID223" s="55" t="s">
        <v>1576</v>
      </c>
      <c r="IE223" s="55" t="str">
        <f t="shared" si="3"/>
        <v>базовая кафедра компании "ПрайсвотерхаусКуперс" (Школа финансов)</v>
      </c>
    </row>
    <row r="224" spans="51:239" x14ac:dyDescent="0.25">
      <c r="AY224">
        <v>225</v>
      </c>
      <c r="AZ224" t="s">
        <v>297</v>
      </c>
      <c r="BA224" t="s">
        <v>296</v>
      </c>
      <c r="BB224" t="s">
        <v>296</v>
      </c>
      <c r="BC224">
        <v>3723428</v>
      </c>
      <c r="FH224" t="s">
        <v>295</v>
      </c>
      <c r="FI224" t="s">
        <v>188</v>
      </c>
      <c r="FK224" t="s">
        <v>294</v>
      </c>
      <c r="FL224" t="s">
        <v>293</v>
      </c>
      <c r="IC224" s="55" t="s">
        <v>1581</v>
      </c>
      <c r="ID224" s="55" t="s">
        <v>1576</v>
      </c>
      <c r="IE224" s="55" t="str">
        <f t="shared" si="3"/>
        <v>базовая кафедра компании "КПМГ" (Школа финансов)</v>
      </c>
    </row>
    <row r="225" spans="51:239" x14ac:dyDescent="0.25">
      <c r="AY225">
        <v>226</v>
      </c>
      <c r="AZ225" t="s">
        <v>292</v>
      </c>
      <c r="BA225" t="s">
        <v>291</v>
      </c>
      <c r="BB225" t="s">
        <v>291</v>
      </c>
      <c r="BC225">
        <v>3723423</v>
      </c>
      <c r="FH225" t="s">
        <v>290</v>
      </c>
      <c r="FI225" t="s">
        <v>188</v>
      </c>
      <c r="FK225" t="s">
        <v>289</v>
      </c>
      <c r="FL225" t="s">
        <v>239</v>
      </c>
      <c r="IC225" s="55" t="s">
        <v>1580</v>
      </c>
      <c r="ID225" s="55" t="s">
        <v>1576</v>
      </c>
      <c r="IE225" s="55" t="str">
        <f t="shared" si="3"/>
        <v>базовая кафедра компании "Делойт" (Школа финансов)</v>
      </c>
    </row>
    <row r="226" spans="51:239" x14ac:dyDescent="0.25">
      <c r="AY226">
        <v>227</v>
      </c>
      <c r="AZ226" t="s">
        <v>288</v>
      </c>
      <c r="BA226" t="s">
        <v>287</v>
      </c>
      <c r="BB226" t="s">
        <v>287</v>
      </c>
      <c r="BC226">
        <v>3723419</v>
      </c>
      <c r="FH226" t="s">
        <v>286</v>
      </c>
      <c r="FI226" t="s">
        <v>188</v>
      </c>
      <c r="FK226" t="s">
        <v>285</v>
      </c>
      <c r="FL226" t="s">
        <v>284</v>
      </c>
      <c r="IC226" s="55" t="s">
        <v>1641</v>
      </c>
      <c r="ID226" s="55" t="s">
        <v>2724</v>
      </c>
      <c r="IE226" s="55" t="str">
        <f t="shared" si="3"/>
        <v>департамент статистики и анализа данных (факультет экономических наук)</v>
      </c>
    </row>
    <row r="227" spans="51:239" x14ac:dyDescent="0.25">
      <c r="AY227">
        <v>228</v>
      </c>
      <c r="AZ227" t="s">
        <v>283</v>
      </c>
      <c r="BA227" t="s">
        <v>282</v>
      </c>
      <c r="BB227" t="s">
        <v>282</v>
      </c>
      <c r="BC227">
        <v>3723417</v>
      </c>
      <c r="FH227" t="s">
        <v>281</v>
      </c>
      <c r="FI227" t="s">
        <v>188</v>
      </c>
      <c r="FK227" t="s">
        <v>280</v>
      </c>
      <c r="FL227" t="s">
        <v>279</v>
      </c>
      <c r="IC227" s="55" t="s">
        <v>2315</v>
      </c>
      <c r="ID227" s="55" t="s">
        <v>1641</v>
      </c>
      <c r="IE227" s="55" t="str">
        <f t="shared" si="3"/>
        <v>центр экономических измерений и статистики (департамент статистики и анализа данных)</v>
      </c>
    </row>
    <row r="228" spans="51:239" x14ac:dyDescent="0.25">
      <c r="AY228">
        <v>229</v>
      </c>
      <c r="AZ228" t="s">
        <v>278</v>
      </c>
      <c r="BA228" t="s">
        <v>277</v>
      </c>
      <c r="BB228" t="s">
        <v>277</v>
      </c>
      <c r="BC228">
        <v>3723414</v>
      </c>
      <c r="FH228" t="s">
        <v>276</v>
      </c>
      <c r="FI228" t="s">
        <v>188</v>
      </c>
      <c r="FK228" t="s">
        <v>275</v>
      </c>
      <c r="FL228" t="s">
        <v>274</v>
      </c>
      <c r="IC228" s="55" t="s">
        <v>1629</v>
      </c>
      <c r="ID228" s="55" t="s">
        <v>2724</v>
      </c>
      <c r="IE228" s="55" t="str">
        <f t="shared" si="3"/>
        <v>департамент математики (факультет экономических наук)</v>
      </c>
    </row>
    <row r="229" spans="51:239" x14ac:dyDescent="0.25">
      <c r="AY229">
        <v>230</v>
      </c>
      <c r="AZ229" t="s">
        <v>141</v>
      </c>
      <c r="BA229" t="s">
        <v>273</v>
      </c>
      <c r="BB229" t="s">
        <v>273</v>
      </c>
      <c r="BC229">
        <v>3723411</v>
      </c>
      <c r="FH229" t="s">
        <v>272</v>
      </c>
      <c r="FI229" t="s">
        <v>188</v>
      </c>
      <c r="FK229" t="s">
        <v>271</v>
      </c>
      <c r="FL229" t="s">
        <v>270</v>
      </c>
      <c r="IC229" s="55" t="s">
        <v>2019</v>
      </c>
      <c r="ID229" s="55" t="s">
        <v>2724</v>
      </c>
      <c r="IE229" s="55" t="str">
        <f t="shared" si="3"/>
        <v>отдел по связям с общественностью (факультет экономических наук)</v>
      </c>
    </row>
    <row r="230" spans="51:239" x14ac:dyDescent="0.25">
      <c r="AY230">
        <v>231</v>
      </c>
      <c r="AZ230" t="s">
        <v>269</v>
      </c>
      <c r="BA230" t="s">
        <v>268</v>
      </c>
      <c r="BB230" t="s">
        <v>268</v>
      </c>
      <c r="BC230">
        <v>1723951</v>
      </c>
      <c r="FH230" t="s">
        <v>267</v>
      </c>
      <c r="FI230" t="s">
        <v>188</v>
      </c>
      <c r="FK230" t="s">
        <v>266</v>
      </c>
      <c r="FL230" t="s">
        <v>234</v>
      </c>
      <c r="IC230" s="55" t="s">
        <v>2084</v>
      </c>
      <c r="ID230" s="55" t="s">
        <v>2724</v>
      </c>
      <c r="IE230" s="55" t="str">
        <f t="shared" si="3"/>
        <v>отдел сопровождения учебного процесса образовательной программы «Экономика» (факультет экономических наук)</v>
      </c>
    </row>
    <row r="231" spans="51:239" x14ac:dyDescent="0.25">
      <c r="AY231">
        <v>232</v>
      </c>
      <c r="AZ231" t="s">
        <v>265</v>
      </c>
      <c r="BA231" t="s">
        <v>121</v>
      </c>
      <c r="BB231" t="s">
        <v>121</v>
      </c>
      <c r="BC231">
        <v>24512</v>
      </c>
      <c r="FH231" t="s">
        <v>264</v>
      </c>
      <c r="FI231" t="s">
        <v>188</v>
      </c>
      <c r="FK231" t="s">
        <v>263</v>
      </c>
      <c r="FL231" t="s">
        <v>262</v>
      </c>
      <c r="IC231" s="55" t="s">
        <v>2082</v>
      </c>
      <c r="ID231" s="55" t="s">
        <v>2724</v>
      </c>
      <c r="IE231" s="55" t="str">
        <f t="shared" si="3"/>
        <v>отдел сопровождения учебного процесса магистерских программ по направлению «Экономика» (факультет экономических наук)</v>
      </c>
    </row>
    <row r="232" spans="51:239" x14ac:dyDescent="0.25">
      <c r="AY232">
        <v>233</v>
      </c>
      <c r="AZ232" t="s">
        <v>261</v>
      </c>
      <c r="BA232" t="s">
        <v>260</v>
      </c>
      <c r="BB232" t="s">
        <v>260</v>
      </c>
      <c r="BC232">
        <v>5684226</v>
      </c>
      <c r="FH232" t="s">
        <v>259</v>
      </c>
      <c r="FI232" t="s">
        <v>188</v>
      </c>
      <c r="FK232" t="s">
        <v>258</v>
      </c>
      <c r="FL232" t="s">
        <v>229</v>
      </c>
      <c r="IC232" s="55" t="s">
        <v>2081</v>
      </c>
      <c r="ID232" s="55" t="s">
        <v>2724</v>
      </c>
      <c r="IE232" s="55" t="str">
        <f t="shared" si="3"/>
        <v>отдел сопровождения учебного процесса магистерских программ по направлению «Финансы и кредит» (факультет экономических наук)</v>
      </c>
    </row>
    <row r="233" spans="51:239" x14ac:dyDescent="0.25">
      <c r="AY233">
        <v>234</v>
      </c>
      <c r="AZ233" t="s">
        <v>187</v>
      </c>
      <c r="BA233" t="s">
        <v>257</v>
      </c>
      <c r="BB233" t="s">
        <v>257</v>
      </c>
      <c r="BC233">
        <v>3723406</v>
      </c>
      <c r="FH233" t="s">
        <v>256</v>
      </c>
      <c r="FI233" t="s">
        <v>188</v>
      </c>
      <c r="FK233" t="s">
        <v>255</v>
      </c>
      <c r="FL233" t="s">
        <v>225</v>
      </c>
      <c r="IC233" s="55" t="s">
        <v>2095</v>
      </c>
      <c r="ID233" s="55" t="s">
        <v>2724</v>
      </c>
      <c r="IE233" s="55" t="str">
        <f t="shared" si="3"/>
        <v>отдел сопровождения учебного процесса Совместной образовательной программы по экономике НИУ ВШЭ и РЭШ (факультет экономических наук)</v>
      </c>
    </row>
    <row r="234" spans="51:239" x14ac:dyDescent="0.25">
      <c r="AY234">
        <v>235</v>
      </c>
      <c r="AZ234" t="s">
        <v>254</v>
      </c>
      <c r="BA234" t="s">
        <v>253</v>
      </c>
      <c r="BB234" t="s">
        <v>253</v>
      </c>
      <c r="BC234">
        <v>3723403</v>
      </c>
      <c r="FH234" t="s">
        <v>252</v>
      </c>
      <c r="FI234" t="s">
        <v>188</v>
      </c>
      <c r="FK234" t="s">
        <v>251</v>
      </c>
      <c r="FL234" t="s">
        <v>220</v>
      </c>
      <c r="IC234" s="55" t="s">
        <v>2083</v>
      </c>
      <c r="ID234" s="55" t="s">
        <v>2724</v>
      </c>
      <c r="IE234" s="55" t="str">
        <f t="shared" si="3"/>
        <v>отдел сопровождения учебного процесса образовательной программы «Экономика и статистика» (факультет экономических наук)</v>
      </c>
    </row>
    <row r="235" spans="51:239" x14ac:dyDescent="0.25">
      <c r="AY235">
        <v>236</v>
      </c>
      <c r="AZ235" t="s">
        <v>250</v>
      </c>
      <c r="BA235" t="s">
        <v>249</v>
      </c>
      <c r="BB235" t="s">
        <v>249</v>
      </c>
      <c r="BC235">
        <v>3723401</v>
      </c>
      <c r="FH235" t="s">
        <v>248</v>
      </c>
      <c r="FI235" t="s">
        <v>188</v>
      </c>
      <c r="FK235" t="s">
        <v>247</v>
      </c>
      <c r="FL235" t="s">
        <v>215</v>
      </c>
      <c r="IC235" s="55" t="s">
        <v>1983</v>
      </c>
      <c r="ID235" s="55" t="s">
        <v>2724</v>
      </c>
      <c r="IE235" s="55" t="str">
        <f t="shared" si="3"/>
        <v>отдел планирования и контроля финансовой деятельности факультета (факультет экономических наук)</v>
      </c>
    </row>
    <row r="236" spans="51:239" x14ac:dyDescent="0.25">
      <c r="AY236">
        <v>237</v>
      </c>
      <c r="AZ236" t="s">
        <v>246</v>
      </c>
      <c r="BA236" t="s">
        <v>245</v>
      </c>
      <c r="BB236" t="s">
        <v>245</v>
      </c>
      <c r="BC236">
        <v>5684227</v>
      </c>
      <c r="FH236" t="s">
        <v>244</v>
      </c>
      <c r="FI236" t="s">
        <v>188</v>
      </c>
      <c r="FK236" t="s">
        <v>243</v>
      </c>
      <c r="FL236" t="s">
        <v>242</v>
      </c>
      <c r="IC236" s="55" t="s">
        <v>2094</v>
      </c>
      <c r="ID236" s="55" t="s">
        <v>2724</v>
      </c>
      <c r="IE236" s="55" t="str">
        <f t="shared" si="3"/>
        <v>отдел сопровождения учебного процесса практико-ориентированных магистерских программ (факультет экономических наук)</v>
      </c>
    </row>
    <row r="237" spans="51:239" x14ac:dyDescent="0.25">
      <c r="AY237">
        <v>238</v>
      </c>
      <c r="AZ237" t="s">
        <v>241</v>
      </c>
      <c r="BA237" t="s">
        <v>240</v>
      </c>
      <c r="BB237" t="s">
        <v>240</v>
      </c>
      <c r="BC237">
        <v>3723398</v>
      </c>
      <c r="FH237" t="s">
        <v>239</v>
      </c>
      <c r="FI237" t="s">
        <v>188</v>
      </c>
      <c r="FK237" t="s">
        <v>238</v>
      </c>
      <c r="FL237" t="s">
        <v>237</v>
      </c>
      <c r="IC237" s="55" t="s">
        <v>1809</v>
      </c>
      <c r="ID237" s="55" t="s">
        <v>2724</v>
      </c>
      <c r="IE237" s="55" t="str">
        <f t="shared" si="3"/>
        <v>международный отдел (факультет экономических наук)</v>
      </c>
    </row>
    <row r="238" spans="51:239" x14ac:dyDescent="0.25">
      <c r="AY238">
        <v>239</v>
      </c>
      <c r="AZ238" t="s">
        <v>236</v>
      </c>
      <c r="BA238" t="s">
        <v>235</v>
      </c>
      <c r="BB238" t="s">
        <v>235</v>
      </c>
      <c r="BC238">
        <v>24505</v>
      </c>
      <c r="FH238" t="s">
        <v>234</v>
      </c>
      <c r="FI238" t="s">
        <v>188</v>
      </c>
      <c r="FK238" t="s">
        <v>233</v>
      </c>
      <c r="FL238" t="s">
        <v>232</v>
      </c>
      <c r="IC238" s="55" t="s">
        <v>1669</v>
      </c>
      <c r="ID238" s="55" t="s">
        <v>2724</v>
      </c>
      <c r="IE238" s="55" t="str">
        <f t="shared" si="3"/>
        <v>диспетчерский отдел (факультет экономических наук)</v>
      </c>
    </row>
    <row r="239" spans="51:239" x14ac:dyDescent="0.25">
      <c r="AY239">
        <v>240</v>
      </c>
      <c r="AZ239" t="s">
        <v>231</v>
      </c>
      <c r="BA239" t="s">
        <v>230</v>
      </c>
      <c r="BB239" t="s">
        <v>230</v>
      </c>
      <c r="BC239">
        <v>3723381</v>
      </c>
      <c r="FH239" t="s">
        <v>229</v>
      </c>
      <c r="FI239" t="s">
        <v>188</v>
      </c>
      <c r="FK239" t="s">
        <v>228</v>
      </c>
      <c r="FL239" t="s">
        <v>210</v>
      </c>
      <c r="IC239" s="55" t="s">
        <v>1570</v>
      </c>
      <c r="ID239" s="55" t="s">
        <v>2724</v>
      </c>
      <c r="IE239" s="55" t="str">
        <f t="shared" si="3"/>
        <v>базовая кафедра инфраструктуры финансовых рынков (факультет экономических наук)</v>
      </c>
    </row>
    <row r="240" spans="51:239" x14ac:dyDescent="0.25">
      <c r="AY240">
        <v>241</v>
      </c>
      <c r="AZ240" t="s">
        <v>227</v>
      </c>
      <c r="BA240" t="s">
        <v>226</v>
      </c>
      <c r="BB240" t="s">
        <v>226</v>
      </c>
      <c r="BC240">
        <v>3723376</v>
      </c>
      <c r="FH240" t="s">
        <v>225</v>
      </c>
      <c r="FI240" t="s">
        <v>188</v>
      </c>
      <c r="FK240" t="s">
        <v>224</v>
      </c>
      <c r="FL240" t="s">
        <v>223</v>
      </c>
      <c r="IC240" s="55" t="s">
        <v>1836</v>
      </c>
      <c r="ID240" s="55" t="s">
        <v>2724</v>
      </c>
      <c r="IE240" s="55" t="str">
        <f t="shared" si="3"/>
        <v>научно-учебная лаборатория исследований спорта (факультет экономических наук)</v>
      </c>
    </row>
    <row r="241" spans="51:239" x14ac:dyDescent="0.25">
      <c r="AY241">
        <v>242</v>
      </c>
      <c r="AZ241" t="s">
        <v>222</v>
      </c>
      <c r="BA241" t="s">
        <v>221</v>
      </c>
      <c r="BB241" t="s">
        <v>221</v>
      </c>
      <c r="BC241">
        <v>5684228</v>
      </c>
      <c r="FH241" t="s">
        <v>220</v>
      </c>
      <c r="FI241" t="s">
        <v>188</v>
      </c>
      <c r="FK241" t="s">
        <v>219</v>
      </c>
      <c r="FL241" t="s">
        <v>218</v>
      </c>
      <c r="IC241" s="55" t="s">
        <v>1895</v>
      </c>
      <c r="ID241" s="55" t="s">
        <v>2724</v>
      </c>
      <c r="IE241" s="55" t="str">
        <f t="shared" si="3"/>
        <v>отдел административного обеспечения (факультет экономических наук)</v>
      </c>
    </row>
    <row r="242" spans="51:239" x14ac:dyDescent="0.25">
      <c r="AY242">
        <v>243</v>
      </c>
      <c r="AZ242" t="s">
        <v>217</v>
      </c>
      <c r="BA242" t="s">
        <v>216</v>
      </c>
      <c r="BB242" t="s">
        <v>216</v>
      </c>
      <c r="BC242">
        <v>2140910</v>
      </c>
      <c r="FH242" t="s">
        <v>215</v>
      </c>
      <c r="FI242" t="s">
        <v>188</v>
      </c>
      <c r="FK242" t="s">
        <v>214</v>
      </c>
      <c r="FL242" t="s">
        <v>213</v>
      </c>
      <c r="IC242" s="55" t="s">
        <v>1831</v>
      </c>
      <c r="ID242" s="55" t="s">
        <v>2724</v>
      </c>
      <c r="IE242" s="55" t="str">
        <f t="shared" si="3"/>
        <v>научно-учебная лаборатория измерения благосостояния (факультет экономических наук)</v>
      </c>
    </row>
    <row r="243" spans="51:239" x14ac:dyDescent="0.25">
      <c r="AY243">
        <v>244</v>
      </c>
      <c r="AZ243" t="s">
        <v>212</v>
      </c>
      <c r="BA243" t="s">
        <v>211</v>
      </c>
      <c r="BB243" t="s">
        <v>211</v>
      </c>
      <c r="BC243">
        <v>3723373</v>
      </c>
      <c r="FH243" t="s">
        <v>210</v>
      </c>
      <c r="FI243" t="s">
        <v>188</v>
      </c>
      <c r="FK243" t="s">
        <v>209</v>
      </c>
      <c r="FL243" t="s">
        <v>208</v>
      </c>
      <c r="IC243" s="55" t="s">
        <v>2543</v>
      </c>
      <c r="ID243" s="55" t="s">
        <v>2724</v>
      </c>
      <c r="IE243" s="55" t="str">
        <f t="shared" si="3"/>
        <v>отдел сопровождения сетевых образовательных программ (факультет экономических наук)</v>
      </c>
    </row>
    <row r="244" spans="51:239" x14ac:dyDescent="0.25">
      <c r="AY244">
        <v>245</v>
      </c>
      <c r="AZ244" t="s">
        <v>207</v>
      </c>
      <c r="BA244" t="s">
        <v>114</v>
      </c>
      <c r="BB244" t="s">
        <v>114</v>
      </c>
      <c r="BC244">
        <v>736998</v>
      </c>
      <c r="FH244" t="s">
        <v>191</v>
      </c>
      <c r="FI244" t="s">
        <v>188</v>
      </c>
      <c r="FK244" t="s">
        <v>206</v>
      </c>
      <c r="FL244" t="s">
        <v>205</v>
      </c>
      <c r="IC244" s="55" t="s">
        <v>2725</v>
      </c>
      <c r="ID244" s="55" t="s">
        <v>2724</v>
      </c>
      <c r="IE244" s="55" t="str">
        <f t="shared" si="3"/>
        <v>проектная лаборатория развития интеллектуальных состязаний по экономике (факультет экономических наук)</v>
      </c>
    </row>
    <row r="245" spans="51:239" x14ac:dyDescent="0.25">
      <c r="BA245" t="s">
        <v>2942</v>
      </c>
      <c r="FH245" t="s">
        <v>182</v>
      </c>
      <c r="FI245" t="s">
        <v>188</v>
      </c>
      <c r="FK245" t="s">
        <v>204</v>
      </c>
      <c r="FL245" t="s">
        <v>203</v>
      </c>
      <c r="IC245" s="55" t="s">
        <v>2726</v>
      </c>
      <c r="ID245" s="55" t="s">
        <v>2724</v>
      </c>
      <c r="IE245" s="55" t="str">
        <f t="shared" si="3"/>
        <v>проектно-учебная лаборатория экономической журналистики (факультет экономических наук)</v>
      </c>
    </row>
    <row r="246" spans="51:239" x14ac:dyDescent="0.25">
      <c r="FH246" t="s">
        <v>170</v>
      </c>
      <c r="FI246" t="s">
        <v>188</v>
      </c>
      <c r="FK246" t="s">
        <v>202</v>
      </c>
      <c r="FL246" t="s">
        <v>201</v>
      </c>
      <c r="IC246" s="55" t="s">
        <v>2727</v>
      </c>
      <c r="ID246" s="55" t="s">
        <v>2724</v>
      </c>
      <c r="IE246" s="55" t="str">
        <f t="shared" si="3"/>
        <v>центр финансовых исследований и анализа данных (факультет экономических наук)</v>
      </c>
    </row>
    <row r="247" spans="51:239" x14ac:dyDescent="0.25">
      <c r="FH247" t="s">
        <v>168</v>
      </c>
      <c r="FI247" t="s">
        <v>188</v>
      </c>
      <c r="FK247" t="s">
        <v>200</v>
      </c>
      <c r="FL247" t="s">
        <v>199</v>
      </c>
      <c r="IC247" s="55" t="s">
        <v>2728</v>
      </c>
      <c r="ID247" s="55" t="s">
        <v>2724</v>
      </c>
      <c r="IE247" s="55" t="str">
        <f t="shared" si="3"/>
        <v>отдел сопровождения проектной работы (факультет экономических наук)</v>
      </c>
    </row>
    <row r="248" spans="51:239" x14ac:dyDescent="0.25">
      <c r="FH248" t="s">
        <v>154</v>
      </c>
      <c r="FI248" t="s">
        <v>188</v>
      </c>
      <c r="FK248" t="s">
        <v>198</v>
      </c>
      <c r="FL248" t="s">
        <v>197</v>
      </c>
      <c r="IC248" s="55" t="s">
        <v>2729</v>
      </c>
      <c r="ID248" s="55" t="s">
        <v>1625</v>
      </c>
      <c r="IE248" s="55" t="str">
        <f t="shared" si="3"/>
        <v>факультет права (Учебные подразделения)</v>
      </c>
    </row>
    <row r="249" spans="51:239" x14ac:dyDescent="0.25">
      <c r="FH249" t="s">
        <v>152</v>
      </c>
      <c r="FI249" t="s">
        <v>188</v>
      </c>
      <c r="FK249" t="s">
        <v>196</v>
      </c>
      <c r="FL249" t="s">
        <v>195</v>
      </c>
      <c r="IC249" s="55" t="s">
        <v>1602</v>
      </c>
      <c r="ID249" s="55" t="s">
        <v>111</v>
      </c>
      <c r="IE249" s="55" t="str">
        <f t="shared" si="3"/>
        <v>базовая кафедра Федеральной антимонопольной службы (Факультет права)</v>
      </c>
    </row>
    <row r="250" spans="51:239" x14ac:dyDescent="0.25">
      <c r="FH250" t="s">
        <v>148</v>
      </c>
      <c r="FI250" t="s">
        <v>188</v>
      </c>
      <c r="FK250" t="s">
        <v>194</v>
      </c>
      <c r="FL250" t="s">
        <v>193</v>
      </c>
      <c r="IC250" s="55" t="s">
        <v>1599</v>
      </c>
      <c r="ID250" s="55" t="s">
        <v>111</v>
      </c>
      <c r="IE250" s="55" t="str">
        <f t="shared" si="3"/>
        <v>базовая кафедра практической юриспруденции (Факультет права)</v>
      </c>
    </row>
    <row r="251" spans="51:239" x14ac:dyDescent="0.25">
      <c r="FH251" t="s">
        <v>144</v>
      </c>
      <c r="FI251" t="s">
        <v>188</v>
      </c>
      <c r="FK251" t="s">
        <v>192</v>
      </c>
      <c r="FL251" t="s">
        <v>191</v>
      </c>
      <c r="IC251" s="55" t="s">
        <v>2730</v>
      </c>
      <c r="ID251" s="55" t="s">
        <v>111</v>
      </c>
      <c r="IE251" s="55" t="str">
        <f t="shared" si="3"/>
        <v>лаборатория прикладных информационных систем и технологий в юриспруденции (Факультет права)</v>
      </c>
    </row>
    <row r="252" spans="51:239" x14ac:dyDescent="0.25">
      <c r="FH252" t="s">
        <v>130</v>
      </c>
      <c r="FI252" t="s">
        <v>188</v>
      </c>
      <c r="FK252" t="s">
        <v>190</v>
      </c>
      <c r="FL252" t="s">
        <v>189</v>
      </c>
      <c r="IC252" s="55" t="s">
        <v>1691</v>
      </c>
      <c r="ID252" s="55" t="s">
        <v>111</v>
      </c>
      <c r="IE252" s="55" t="str">
        <f t="shared" si="3"/>
        <v>институт проблем правового регулирования (Факультет права)</v>
      </c>
    </row>
    <row r="253" spans="51:239" x14ac:dyDescent="0.25">
      <c r="FH253" t="s">
        <v>128</v>
      </c>
      <c r="FI253" t="s">
        <v>188</v>
      </c>
      <c r="FK253" t="s">
        <v>187</v>
      </c>
      <c r="FL253" t="s">
        <v>186</v>
      </c>
      <c r="IC253" s="55" t="s">
        <v>2241</v>
      </c>
      <c r="ID253" s="55" t="s">
        <v>1691</v>
      </c>
      <c r="IE253" s="55" t="str">
        <f t="shared" si="3"/>
        <v>центр исследований киберпространства (институт проблем правового регулирования)</v>
      </c>
    </row>
    <row r="254" spans="51:239" x14ac:dyDescent="0.25">
      <c r="FK254" t="s">
        <v>185</v>
      </c>
      <c r="FL254" t="s">
        <v>184</v>
      </c>
      <c r="IC254" s="55" t="s">
        <v>2731</v>
      </c>
      <c r="ID254" s="55" t="s">
        <v>111</v>
      </c>
      <c r="IE254" s="55" t="str">
        <f t="shared" si="3"/>
        <v>департамент частного права (Факультет права)</v>
      </c>
    </row>
    <row r="255" spans="51:239" x14ac:dyDescent="0.25">
      <c r="FK255" t="s">
        <v>183</v>
      </c>
      <c r="FL255" t="s">
        <v>182</v>
      </c>
      <c r="IC255" s="55" t="s">
        <v>2732</v>
      </c>
      <c r="ID255" s="55" t="s">
        <v>111</v>
      </c>
      <c r="IE255" s="55" t="str">
        <f t="shared" si="3"/>
        <v>департамент публичного права (Факультет права)</v>
      </c>
    </row>
    <row r="256" spans="51:239" x14ac:dyDescent="0.25">
      <c r="FK256" t="s">
        <v>181</v>
      </c>
      <c r="FL256" t="s">
        <v>180</v>
      </c>
      <c r="IC256" s="55" t="s">
        <v>2733</v>
      </c>
      <c r="ID256" s="55" t="s">
        <v>111</v>
      </c>
      <c r="IE256" s="55" t="str">
        <f t="shared" si="3"/>
        <v>департамент систем судопроизводства и уголовного права (Факультет права)</v>
      </c>
    </row>
    <row r="257" spans="167:239" x14ac:dyDescent="0.25">
      <c r="FK257" t="s">
        <v>179</v>
      </c>
      <c r="FL257" t="s">
        <v>178</v>
      </c>
      <c r="IC257" s="55" t="s">
        <v>1737</v>
      </c>
      <c r="ID257" s="55" t="s">
        <v>2733</v>
      </c>
      <c r="IE257" s="55" t="str">
        <f t="shared" si="3"/>
        <v>криминалистическая лаборатория (департамент систем судопроизводства и уголовного права)</v>
      </c>
    </row>
    <row r="258" spans="167:239" x14ac:dyDescent="0.25">
      <c r="FK258" t="s">
        <v>177</v>
      </c>
      <c r="FL258" t="s">
        <v>176</v>
      </c>
      <c r="IC258" s="55" t="s">
        <v>2734</v>
      </c>
      <c r="ID258" s="55" t="s">
        <v>111</v>
      </c>
      <c r="IE258" s="55" t="str">
        <f t="shared" si="3"/>
        <v>департамент теории права и межотраслевых юридических дисциплин (Факультет права)</v>
      </c>
    </row>
    <row r="259" spans="167:239" x14ac:dyDescent="0.25">
      <c r="FK259" t="s">
        <v>175</v>
      </c>
      <c r="FL259" t="s">
        <v>174</v>
      </c>
      <c r="IC259" s="55" t="s">
        <v>2735</v>
      </c>
      <c r="ID259" s="55" t="s">
        <v>111</v>
      </c>
      <c r="IE259" s="55" t="str">
        <f t="shared" si="3"/>
        <v>департамент правового регулирования бизнеса (Факультет права)</v>
      </c>
    </row>
    <row r="260" spans="167:239" x14ac:dyDescent="0.25">
      <c r="FK260" t="s">
        <v>173</v>
      </c>
      <c r="FL260" t="s">
        <v>172</v>
      </c>
      <c r="IC260" s="55" t="s">
        <v>2736</v>
      </c>
      <c r="ID260" s="55" t="s">
        <v>111</v>
      </c>
      <c r="IE260" s="55" t="str">
        <f t="shared" ref="IE260:IE323" si="4">CONCATENATE(IC260," (",ID260,")")</f>
        <v>институт исследований национального и сравнительного права (Факультет права)</v>
      </c>
    </row>
    <row r="261" spans="167:239" x14ac:dyDescent="0.25">
      <c r="FK261" t="s">
        <v>171</v>
      </c>
      <c r="FL261" t="s">
        <v>170</v>
      </c>
      <c r="IC261" s="55" t="s">
        <v>2737</v>
      </c>
      <c r="ID261" s="55" t="s">
        <v>111</v>
      </c>
      <c r="IE261" s="55" t="str">
        <f t="shared" si="4"/>
        <v>департамент международного права (Факультет права)</v>
      </c>
    </row>
    <row r="262" spans="167:239" x14ac:dyDescent="0.25">
      <c r="FK262" t="s">
        <v>169</v>
      </c>
      <c r="FL262" t="s">
        <v>168</v>
      </c>
      <c r="IC262" s="55" t="s">
        <v>1846</v>
      </c>
      <c r="ID262" s="55" t="s">
        <v>2737</v>
      </c>
      <c r="IE262" s="55" t="str">
        <f t="shared" si="4"/>
        <v>научно-учебная лаборатория международного правосудия (департамент международного права)</v>
      </c>
    </row>
    <row r="263" spans="167:239" x14ac:dyDescent="0.25">
      <c r="FK263" t="s">
        <v>167</v>
      </c>
      <c r="FL263" t="s">
        <v>166</v>
      </c>
      <c r="IC263" s="55" t="s">
        <v>1833</v>
      </c>
      <c r="ID263" s="55" t="s">
        <v>2737</v>
      </c>
      <c r="IE263" s="55" t="str">
        <f t="shared" si="4"/>
        <v>научно-учебная лаборатория исследований в области защиты государственных интересов в условиях экономических санкций (департамент международного права)</v>
      </c>
    </row>
    <row r="264" spans="167:239" x14ac:dyDescent="0.25">
      <c r="FK264" t="s">
        <v>165</v>
      </c>
      <c r="FL264" t="s">
        <v>164</v>
      </c>
      <c r="IC264" s="55" t="s">
        <v>2738</v>
      </c>
      <c r="ID264" s="55" t="s">
        <v>111</v>
      </c>
      <c r="IE264" s="55" t="str">
        <f t="shared" si="4"/>
        <v>центр трансформации юридического образования (Факультет права)</v>
      </c>
    </row>
    <row r="265" spans="167:239" x14ac:dyDescent="0.25">
      <c r="FK265" t="s">
        <v>163</v>
      </c>
      <c r="FL265" t="s">
        <v>162</v>
      </c>
      <c r="IC265" s="55" t="s">
        <v>1537</v>
      </c>
      <c r="ID265" s="55" t="s">
        <v>111</v>
      </c>
      <c r="IE265" s="55" t="str">
        <f t="shared" si="4"/>
        <v>центр административного обеспечения (Факультет права)</v>
      </c>
    </row>
    <row r="266" spans="167:239" x14ac:dyDescent="0.25">
      <c r="FK266" t="s">
        <v>161</v>
      </c>
      <c r="FL266" t="s">
        <v>160</v>
      </c>
      <c r="IC266" s="55" t="s">
        <v>2739</v>
      </c>
      <c r="ID266" s="55" t="s">
        <v>111</v>
      </c>
      <c r="IE266" s="55" t="str">
        <f t="shared" si="4"/>
        <v>институт права и развития ВШЭ-Сколково (Факультет права)</v>
      </c>
    </row>
    <row r="267" spans="167:239" x14ac:dyDescent="0.25">
      <c r="FK267" t="s">
        <v>159</v>
      </c>
      <c r="FL267" t="s">
        <v>158</v>
      </c>
      <c r="IC267" s="55" t="s">
        <v>2740</v>
      </c>
      <c r="ID267" s="55" t="s">
        <v>111</v>
      </c>
      <c r="IE267" s="55" t="str">
        <f t="shared" si="4"/>
        <v>институт проблем административно-правового регулирования (Факультет права)</v>
      </c>
    </row>
    <row r="268" spans="167:239" x14ac:dyDescent="0.25">
      <c r="FK268" t="s">
        <v>157</v>
      </c>
      <c r="FL268" t="s">
        <v>156</v>
      </c>
      <c r="IC268" s="55" t="s">
        <v>2741</v>
      </c>
      <c r="ID268" s="55" t="s">
        <v>111</v>
      </c>
      <c r="IE268" s="55" t="str">
        <f t="shared" si="4"/>
        <v>институт права цифровой среды (Факультет права)</v>
      </c>
    </row>
    <row r="269" spans="167:239" x14ac:dyDescent="0.25">
      <c r="FK269" t="s">
        <v>155</v>
      </c>
      <c r="FL269" t="s">
        <v>154</v>
      </c>
      <c r="IC269" s="55" t="s">
        <v>2742</v>
      </c>
      <c r="ID269" s="55" t="s">
        <v>2741</v>
      </c>
      <c r="IE269" s="55" t="str">
        <f t="shared" si="4"/>
        <v>лаборатория права и этики цифровой среды (институт права цифровой среды)</v>
      </c>
    </row>
    <row r="270" spans="167:239" x14ac:dyDescent="0.25">
      <c r="FK270" t="s">
        <v>153</v>
      </c>
      <c r="FL270" t="s">
        <v>152</v>
      </c>
      <c r="IC270" s="55" t="s">
        <v>2743</v>
      </c>
      <c r="ID270" s="55" t="s">
        <v>111</v>
      </c>
      <c r="IE270" s="55" t="str">
        <f t="shared" si="4"/>
        <v>проектная лаборатория развития интеллектуальных состязаний по праву (Факультет права)</v>
      </c>
    </row>
    <row r="271" spans="167:239" x14ac:dyDescent="0.25">
      <c r="FK271" t="s">
        <v>151</v>
      </c>
      <c r="FL271" t="s">
        <v>150</v>
      </c>
      <c r="IC271" s="55" t="s">
        <v>2744</v>
      </c>
      <c r="ID271" s="55" t="s">
        <v>111</v>
      </c>
      <c r="IE271" s="55" t="str">
        <f t="shared" si="4"/>
        <v>центр проектного взаимодействия бизнеса и права (Факультет права)</v>
      </c>
    </row>
    <row r="272" spans="167:239" x14ac:dyDescent="0.25">
      <c r="FK272" t="s">
        <v>149</v>
      </c>
      <c r="FL272" t="s">
        <v>148</v>
      </c>
      <c r="IC272" s="55" t="s">
        <v>2745</v>
      </c>
      <c r="ID272" s="55" t="s">
        <v>111</v>
      </c>
      <c r="IE272" s="55" t="str">
        <f t="shared" si="4"/>
        <v>научно-учебная лаборатория анализа данных правоприменения (Факультет права)</v>
      </c>
    </row>
    <row r="273" spans="167:239" x14ac:dyDescent="0.25">
      <c r="FK273" t="s">
        <v>147</v>
      </c>
      <c r="FL273" t="s">
        <v>146</v>
      </c>
      <c r="IC273" s="55" t="s">
        <v>2746</v>
      </c>
      <c r="ID273" s="55" t="s">
        <v>111</v>
      </c>
      <c r="IE273" s="55" t="str">
        <f t="shared" si="4"/>
        <v>отдел сопровождения учебного процесса образовательной программы бакалавриата «Юриспруденция» (Факультет права)</v>
      </c>
    </row>
    <row r="274" spans="167:239" x14ac:dyDescent="0.25">
      <c r="FK274" t="s">
        <v>145</v>
      </c>
      <c r="FL274" t="s">
        <v>144</v>
      </c>
      <c r="IC274" s="55" t="s">
        <v>2086</v>
      </c>
      <c r="ID274" s="55" t="s">
        <v>111</v>
      </c>
      <c r="IE274" s="55" t="str">
        <f t="shared" si="4"/>
        <v>отдел сопровождения учебного процесса образовательной программы бакалавриата «Юриспруденция: частное право» (Факультет права)</v>
      </c>
    </row>
    <row r="275" spans="167:239" x14ac:dyDescent="0.25">
      <c r="FK275" t="s">
        <v>143</v>
      </c>
      <c r="FL275" t="s">
        <v>142</v>
      </c>
      <c r="IC275" s="55" t="s">
        <v>2747</v>
      </c>
      <c r="ID275" s="55" t="s">
        <v>111</v>
      </c>
      <c r="IE275" s="55" t="str">
        <f t="shared" si="4"/>
        <v>отдел сопровождения учебного процесса теоретико-правовых и международно-правовых магистерских программ (Факультет права)</v>
      </c>
    </row>
    <row r="276" spans="167:239" x14ac:dyDescent="0.25">
      <c r="FK276" t="s">
        <v>141</v>
      </c>
      <c r="FL276" t="s">
        <v>140</v>
      </c>
      <c r="IC276" s="55" t="s">
        <v>2544</v>
      </c>
      <c r="ID276" s="55" t="s">
        <v>111</v>
      </c>
      <c r="IE276" s="55" t="str">
        <f t="shared" si="4"/>
        <v>отдел сопровождения учебного процесса публично-правовых магистерских программ (Факультет права)</v>
      </c>
    </row>
    <row r="277" spans="167:239" x14ac:dyDescent="0.25">
      <c r="FK277" t="s">
        <v>139</v>
      </c>
      <c r="FL277" t="s">
        <v>138</v>
      </c>
      <c r="IC277" s="55" t="s">
        <v>2748</v>
      </c>
      <c r="ID277" s="55" t="s">
        <v>111</v>
      </c>
      <c r="IE277" s="55" t="str">
        <f t="shared" si="4"/>
        <v>отдел сопровождения учебного процесса частноправовых магистерских программ (Факультет права)</v>
      </c>
    </row>
    <row r="278" spans="167:239" x14ac:dyDescent="0.25">
      <c r="FK278" t="s">
        <v>137</v>
      </c>
      <c r="FL278" t="s">
        <v>136</v>
      </c>
      <c r="IC278" s="55" t="s">
        <v>1704</v>
      </c>
      <c r="ID278" s="55" t="s">
        <v>1620</v>
      </c>
      <c r="IE278" s="55" t="str">
        <f t="shared" si="4"/>
        <v>Кафедра высшей математики (Общеуниверситетские кафедры)</v>
      </c>
    </row>
    <row r="279" spans="167:239" x14ac:dyDescent="0.25">
      <c r="FK279" t="s">
        <v>135</v>
      </c>
      <c r="FL279" t="s">
        <v>134</v>
      </c>
      <c r="IC279" s="55" t="s">
        <v>1727</v>
      </c>
      <c r="ID279" s="55" t="s">
        <v>1620</v>
      </c>
      <c r="IE279" s="55" t="str">
        <f t="shared" si="4"/>
        <v>Кафедра физического воспитания (Общеуниверситетские кафедры)</v>
      </c>
    </row>
    <row r="280" spans="167:239" x14ac:dyDescent="0.25">
      <c r="FK280" t="s">
        <v>133</v>
      </c>
      <c r="FL280" t="s">
        <v>132</v>
      </c>
      <c r="IC280" s="55" t="s">
        <v>2219</v>
      </c>
      <c r="ID280" s="55" t="s">
        <v>1727</v>
      </c>
      <c r="IE280" s="55" t="str">
        <f t="shared" si="4"/>
        <v>учебно-методический кабинет (Кафедра физического воспитания)</v>
      </c>
    </row>
    <row r="281" spans="167:239" x14ac:dyDescent="0.25">
      <c r="FK281" t="s">
        <v>131</v>
      </c>
      <c r="FL281" t="s">
        <v>130</v>
      </c>
      <c r="IC281" s="55" t="s">
        <v>1619</v>
      </c>
      <c r="ID281" s="55" t="s">
        <v>1620</v>
      </c>
      <c r="IE281" s="55" t="str">
        <f t="shared" si="4"/>
        <v>Военный учебный центр (Общеуниверситетские кафедры)</v>
      </c>
    </row>
    <row r="282" spans="167:239" x14ac:dyDescent="0.25">
      <c r="FK282" t="s">
        <v>129</v>
      </c>
      <c r="FL282" t="s">
        <v>128</v>
      </c>
      <c r="IC282" s="55" t="s">
        <v>1949</v>
      </c>
      <c r="ID282" s="55" t="s">
        <v>1619</v>
      </c>
      <c r="IE282" s="55" t="str">
        <f t="shared" si="4"/>
        <v>учебная часть (Военный учебный центр)</v>
      </c>
    </row>
    <row r="283" spans="167:239" x14ac:dyDescent="0.25">
      <c r="IC283" s="55" t="s">
        <v>2127</v>
      </c>
      <c r="ID283" s="55" t="s">
        <v>2126</v>
      </c>
      <c r="IE283" s="55" t="str">
        <f t="shared" si="4"/>
        <v>отделение учета (Военная кафедра)</v>
      </c>
    </row>
    <row r="284" spans="167:239" x14ac:dyDescent="0.25">
      <c r="IC284" s="55" t="s">
        <v>2125</v>
      </c>
      <c r="ID284" s="55" t="s">
        <v>2126</v>
      </c>
      <c r="IE284" s="55" t="str">
        <f t="shared" si="4"/>
        <v>отделение учебной и тренировочной аппаратуры (Военная кафедра)</v>
      </c>
    </row>
    <row r="285" spans="167:239" x14ac:dyDescent="0.25">
      <c r="IC285" s="55" t="s">
        <v>2749</v>
      </c>
      <c r="ID285" s="55" t="s">
        <v>1625</v>
      </c>
      <c r="IE285" s="55" t="str">
        <f t="shared" si="4"/>
        <v>факультет мировой экономики и мировой политики (Учебные подразделения)</v>
      </c>
    </row>
    <row r="286" spans="167:239" x14ac:dyDescent="0.25">
      <c r="IC286" s="55" t="s">
        <v>1545</v>
      </c>
      <c r="ID286" s="55" t="s">
        <v>1562</v>
      </c>
      <c r="IE286" s="55" t="str">
        <f t="shared" si="4"/>
        <v>международный научно-образовательный центр комплексных европейских и международных исследований (Факультет мировой экономики и мировой политики)</v>
      </c>
    </row>
    <row r="287" spans="167:239" x14ac:dyDescent="0.25">
      <c r="IC287" s="55" t="s">
        <v>1672</v>
      </c>
      <c r="ID287" s="55" t="s">
        <v>1545</v>
      </c>
      <c r="IE287" s="55" t="str">
        <f t="shared" si="4"/>
        <v>ибероамериканский сектор (международный научно-образовательный центр комплексных европейских и международных исследований)</v>
      </c>
    </row>
    <row r="288" spans="167:239" x14ac:dyDescent="0.25">
      <c r="IC288" s="55" t="s">
        <v>1544</v>
      </c>
      <c r="ID288" s="55" t="s">
        <v>1545</v>
      </c>
      <c r="IE288" s="55" t="str">
        <f t="shared" si="4"/>
        <v>азиатско-тихоокеанский сектор (международный научно-образовательный центр комплексных европейских и международных исследований)</v>
      </c>
    </row>
    <row r="289" spans="237:239" x14ac:dyDescent="0.25">
      <c r="IC289" s="55" t="s">
        <v>1670</v>
      </c>
      <c r="ID289" s="55" t="s">
        <v>1545</v>
      </c>
      <c r="IE289" s="55" t="str">
        <f t="shared" si="4"/>
        <v>евразийский сектор (международный научно-образовательный центр комплексных европейских и международных исследований)</v>
      </c>
    </row>
    <row r="290" spans="237:239" x14ac:dyDescent="0.25">
      <c r="IC290" s="55" t="s">
        <v>2168</v>
      </c>
      <c r="ID290" s="55" t="s">
        <v>1545</v>
      </c>
      <c r="IE290" s="55" t="str">
        <f t="shared" si="4"/>
        <v>сектор международных военно-политических и военно-экономических проблем (международный научно-образовательный центр комплексных европейских и международных исследований)</v>
      </c>
    </row>
    <row r="291" spans="237:239" x14ac:dyDescent="0.25">
      <c r="IC291" s="55" t="s">
        <v>2167</v>
      </c>
      <c r="ID291" s="55" t="s">
        <v>1545</v>
      </c>
      <c r="IE291" s="55" t="str">
        <f t="shared" si="4"/>
        <v>сектор международно-экономических исследований (международный научно-образовательный центр комплексных европейских и международных исследований)</v>
      </c>
    </row>
    <row r="292" spans="237:239" x14ac:dyDescent="0.25">
      <c r="IC292" s="55" t="s">
        <v>1577</v>
      </c>
      <c r="ID292" s="55" t="s">
        <v>1562</v>
      </c>
      <c r="IE292" s="55" t="str">
        <f t="shared" si="4"/>
        <v>базовая кафедра компании "Автопромимпорт" (Факультет мировой экономики и мировой политики)</v>
      </c>
    </row>
    <row r="293" spans="237:239" x14ac:dyDescent="0.25">
      <c r="IC293" s="55" t="s">
        <v>2069</v>
      </c>
      <c r="ID293" s="55" t="s">
        <v>1562</v>
      </c>
      <c r="IE293" s="55" t="str">
        <f t="shared" si="4"/>
        <v>отдел сопровождения учебного процесса в бакалавриате по направлению "Экономика" (Факультет мировой экономики и мировой политики)</v>
      </c>
    </row>
    <row r="294" spans="237:239" x14ac:dyDescent="0.25">
      <c r="IC294" s="55" t="s">
        <v>2066</v>
      </c>
      <c r="ID294" s="55" t="s">
        <v>1562</v>
      </c>
      <c r="IE294" s="55" t="str">
        <f t="shared" si="4"/>
        <v>отдел сопровождения учебного процесса в бакалавриате по направлению "Международные отношения" (Факультет мировой экономики и мировой политики)</v>
      </c>
    </row>
    <row r="295" spans="237:239" x14ac:dyDescent="0.25">
      <c r="IC295" s="55" t="s">
        <v>1632</v>
      </c>
      <c r="ID295" s="55" t="s">
        <v>1562</v>
      </c>
      <c r="IE295" s="55" t="str">
        <f t="shared" si="4"/>
        <v>департамент мировой экономики (Факультет мировой экономики и мировой политики)</v>
      </c>
    </row>
    <row r="296" spans="237:239" x14ac:dyDescent="0.25">
      <c r="IC296" s="55" t="s">
        <v>1631</v>
      </c>
      <c r="ID296" s="55" t="s">
        <v>1562</v>
      </c>
      <c r="IE296" s="55" t="str">
        <f t="shared" si="4"/>
        <v>департамент международных отношений (Факультет мировой экономики и мировой политики)</v>
      </c>
    </row>
    <row r="297" spans="237:239" x14ac:dyDescent="0.25">
      <c r="IC297" s="55" t="s">
        <v>2321</v>
      </c>
      <c r="ID297" s="55" t="s">
        <v>1562</v>
      </c>
      <c r="IE297" s="55" t="str">
        <f t="shared" si="4"/>
        <v>Школа востоковедения (Факультет мировой экономики и мировой политики)</v>
      </c>
    </row>
    <row r="298" spans="237:239" x14ac:dyDescent="0.25">
      <c r="IC298" s="55" t="s">
        <v>2070</v>
      </c>
      <c r="ID298" s="55" t="s">
        <v>1562</v>
      </c>
      <c r="IE298" s="55" t="str">
        <f t="shared" si="4"/>
        <v>отдел сопровождения учебного процесса в бакалавриате по направлению «Востоковедение» (Факультет мировой экономики и мировой политики)</v>
      </c>
    </row>
    <row r="299" spans="237:239" x14ac:dyDescent="0.25">
      <c r="IC299" s="55" t="s">
        <v>2074</v>
      </c>
      <c r="ID299" s="55" t="s">
        <v>1562</v>
      </c>
      <c r="IE299" s="55" t="str">
        <f t="shared" si="4"/>
        <v>отдел сопровождения учебного процесса в магистратуре по направлению «Востоковедение» (Факультет мировой экономики и мировой политики)</v>
      </c>
    </row>
    <row r="300" spans="237:239" x14ac:dyDescent="0.25">
      <c r="IC300" s="55" t="s">
        <v>2080</v>
      </c>
      <c r="ID300" s="55" t="s">
        <v>1562</v>
      </c>
      <c r="IE300" s="55" t="str">
        <f t="shared" si="4"/>
        <v>отдел сопровождения учебного процесса в магистратуре по направлениям «Международные отношения» и «Экономика» (Факультет мировой экономики и мировой политики)</v>
      </c>
    </row>
    <row r="301" spans="237:239" x14ac:dyDescent="0.25">
      <c r="IC301" s="55" t="s">
        <v>1537</v>
      </c>
      <c r="ID301" s="55" t="s">
        <v>1562</v>
      </c>
      <c r="IE301" s="55" t="str">
        <f t="shared" si="4"/>
        <v>центр административного обеспечения (Факультет мировой экономики и мировой политики)</v>
      </c>
    </row>
    <row r="302" spans="237:239" x14ac:dyDescent="0.25">
      <c r="IC302" s="55" t="s">
        <v>1536</v>
      </c>
      <c r="ID302" s="55" t="s">
        <v>1537</v>
      </c>
      <c r="IE302" s="55" t="str">
        <f t="shared" si="4"/>
        <v>административно-кадровый отдел (центр административного обеспечения)</v>
      </c>
    </row>
    <row r="303" spans="237:239" x14ac:dyDescent="0.25">
      <c r="IC303" s="55" t="s">
        <v>1816</v>
      </c>
      <c r="ID303" s="55" t="s">
        <v>1537</v>
      </c>
      <c r="IE303" s="55" t="str">
        <f t="shared" si="4"/>
        <v>методический отдел (центр административного обеспечения)</v>
      </c>
    </row>
    <row r="304" spans="237:239" x14ac:dyDescent="0.25">
      <c r="IC304" s="55" t="s">
        <v>1884</v>
      </c>
      <c r="ID304" s="55" t="s">
        <v>1537</v>
      </c>
      <c r="IE304" s="55" t="str">
        <f t="shared" si="4"/>
        <v>организационно-финансовый отдел (центр административного обеспечения)</v>
      </c>
    </row>
    <row r="305" spans="237:239" x14ac:dyDescent="0.25">
      <c r="IC305" s="55" t="s">
        <v>2076</v>
      </c>
      <c r="ID305" s="55" t="s">
        <v>1562</v>
      </c>
      <c r="IE305" s="55" t="str">
        <f t="shared" si="4"/>
        <v>отдел сопровождения учебного процесса в магистратуре по направлению «Международный бизнес» (Факультет мировой экономики и мировой политики)</v>
      </c>
    </row>
    <row r="306" spans="237:239" x14ac:dyDescent="0.25">
      <c r="IC306" s="55" t="s">
        <v>2288</v>
      </c>
      <c r="ID306" s="55" t="s">
        <v>1562</v>
      </c>
      <c r="IE306" s="55" t="str">
        <f t="shared" si="4"/>
        <v>центр развития международной деятельности (Факультет мировой экономики и мировой политики)</v>
      </c>
    </row>
    <row r="307" spans="237:239" x14ac:dyDescent="0.25">
      <c r="IC307" s="55" t="s">
        <v>2058</v>
      </c>
      <c r="ID307" s="55" t="s">
        <v>1562</v>
      </c>
      <c r="IE307" s="55" t="str">
        <f t="shared" si="4"/>
        <v>отдел сопровождения учебного процесса бакалаврской совместной образовательной программы с Лондонским университетом «Международные отношения» (Факультет мировой экономики и мировой политики)</v>
      </c>
    </row>
    <row r="308" spans="237:239" x14ac:dyDescent="0.25">
      <c r="IC308" s="55" t="s">
        <v>1784</v>
      </c>
      <c r="ID308" s="55" t="s">
        <v>1562</v>
      </c>
      <c r="IE308" s="55" t="str">
        <f t="shared" si="4"/>
        <v>международная лаборатория исследований мирового порядка и нового регионализма (Факультет мировой экономики и мировой политики)</v>
      </c>
    </row>
    <row r="309" spans="237:239" x14ac:dyDescent="0.25">
      <c r="IC309" s="55" t="s">
        <v>1624</v>
      </c>
      <c r="ID309" s="55" t="s">
        <v>1562</v>
      </c>
      <c r="IE309" s="55" t="str">
        <f t="shared" si="4"/>
        <v>департамент зарубежного регионоведения (Факультет мировой экономики и мировой политики)</v>
      </c>
    </row>
    <row r="310" spans="237:239" x14ac:dyDescent="0.25">
      <c r="IC310" s="55" t="s">
        <v>2750</v>
      </c>
      <c r="ID310" s="55" t="s">
        <v>1624</v>
      </c>
      <c r="IE310" s="55" t="str">
        <f t="shared" si="4"/>
        <v>центр изучения Африки (департамент зарубежного регионоведения)</v>
      </c>
    </row>
    <row r="311" spans="237:239" x14ac:dyDescent="0.25">
      <c r="IC311" s="55" t="s">
        <v>1565</v>
      </c>
      <c r="ID311" s="55" t="s">
        <v>1562</v>
      </c>
      <c r="IE311" s="55" t="str">
        <f t="shared" si="4"/>
        <v>базовая кафедра Института Дальнего Востока РАН (Факультет мировой экономики и мировой политики)</v>
      </c>
    </row>
    <row r="312" spans="237:239" x14ac:dyDescent="0.25">
      <c r="IC312" s="55" t="s">
        <v>1865</v>
      </c>
      <c r="ID312" s="55" t="s">
        <v>1562</v>
      </c>
      <c r="IE312" s="55" t="str">
        <f t="shared" si="4"/>
        <v>научно-учебная лаборатория экономики изменения климата (Факультет мировой экономики и мировой политики)</v>
      </c>
    </row>
    <row r="313" spans="237:239" x14ac:dyDescent="0.25">
      <c r="IC313" s="55" t="s">
        <v>2059</v>
      </c>
      <c r="ID313" s="55" t="s">
        <v>1562</v>
      </c>
      <c r="IE313" s="55" t="str">
        <f t="shared" si="4"/>
        <v>отдел сопровождения учебного процесса бакалаврской совместной образовательной программы с Университетом Кёнхи «Экономика и политика в Азии» (Факультет мировой экономики и мировой политики)</v>
      </c>
    </row>
    <row r="314" spans="237:239" x14ac:dyDescent="0.25">
      <c r="IC314" s="55" t="s">
        <v>1561</v>
      </c>
      <c r="ID314" s="55" t="s">
        <v>1562</v>
      </c>
      <c r="IE314" s="55" t="str">
        <f t="shared" si="4"/>
        <v>базовая кафедра Института востоковедения РАН (Факультет мировой экономики и мировой политики)</v>
      </c>
    </row>
    <row r="315" spans="237:239" x14ac:dyDescent="0.25">
      <c r="IC315" s="55" t="s">
        <v>2751</v>
      </c>
      <c r="ID315" s="55" t="s">
        <v>1562</v>
      </c>
      <c r="IE315" s="55" t="str">
        <f t="shared" si="4"/>
        <v>научно-учебная лаборатория политической географии и современной геополитики (Факультет мировой экономики и мировой политики)</v>
      </c>
    </row>
    <row r="316" spans="237:239" x14ac:dyDescent="0.25">
      <c r="IC316" s="55" t="s">
        <v>1717</v>
      </c>
      <c r="ID316" s="55" t="s">
        <v>1589</v>
      </c>
      <c r="IE316" s="55" t="str">
        <f t="shared" si="4"/>
        <v>Кафедра теории и практики взаимодействия бизнеса и власти (Базовые кафедры)</v>
      </c>
    </row>
    <row r="317" spans="237:239" x14ac:dyDescent="0.25">
      <c r="IC317" s="55" t="s">
        <v>1588</v>
      </c>
      <c r="ID317" s="55" t="s">
        <v>1589</v>
      </c>
      <c r="IE317" s="55" t="str">
        <f t="shared" si="4"/>
        <v>Базовая кафедра компании МакКинзи и Ко (Базовые кафедры)</v>
      </c>
    </row>
    <row r="318" spans="237:239" x14ac:dyDescent="0.25">
      <c r="IC318" s="55" t="s">
        <v>2752</v>
      </c>
      <c r="ID318" s="55" t="s">
        <v>1625</v>
      </c>
      <c r="IE318" s="55" t="str">
        <f t="shared" si="4"/>
        <v>факультет математики (Учебные подразделения)</v>
      </c>
    </row>
    <row r="319" spans="237:239" x14ac:dyDescent="0.25">
      <c r="IC319" s="55" t="s">
        <v>1590</v>
      </c>
      <c r="ID319" s="55" t="s">
        <v>1567</v>
      </c>
      <c r="IE319" s="55" t="str">
        <f t="shared" si="4"/>
        <v>базовая кафедра Математического института им. В.А. Стеклова РАН (Факультет математики)</v>
      </c>
    </row>
    <row r="320" spans="237:239" x14ac:dyDescent="0.25">
      <c r="IC320" s="55" t="s">
        <v>2141</v>
      </c>
      <c r="ID320" s="55" t="s">
        <v>1567</v>
      </c>
      <c r="IE320" s="55" t="str">
        <f t="shared" si="4"/>
        <v>редакция Московского математического журнала (Факультет математики)</v>
      </c>
    </row>
    <row r="321" spans="237:239" x14ac:dyDescent="0.25">
      <c r="IC321" s="55" t="s">
        <v>1566</v>
      </c>
      <c r="ID321" s="55" t="s">
        <v>1567</v>
      </c>
      <c r="IE321" s="55" t="str">
        <f t="shared" si="4"/>
        <v>базовая кафедра Института проблем передачи информации им. А.А. Харкевича (ИППИ) РАН (Факультет математики)</v>
      </c>
    </row>
    <row r="322" spans="237:239" x14ac:dyDescent="0.25">
      <c r="IC322" s="55" t="s">
        <v>2060</v>
      </c>
      <c r="ID322" s="55" t="s">
        <v>1567</v>
      </c>
      <c r="IE322" s="55" t="str">
        <f t="shared" si="4"/>
        <v>отдел сопровождения учебного процесса в бакалавриате (Факультет математики)</v>
      </c>
    </row>
    <row r="323" spans="237:239" x14ac:dyDescent="0.25">
      <c r="IC323" s="55" t="s">
        <v>2072</v>
      </c>
      <c r="ID323" s="55" t="s">
        <v>1567</v>
      </c>
      <c r="IE323" s="55" t="str">
        <f t="shared" si="4"/>
        <v>отдел сопровождения учебного процесса в магистратуре (Факультет математики)</v>
      </c>
    </row>
    <row r="324" spans="237:239" x14ac:dyDescent="0.25">
      <c r="IC324" s="55" t="s">
        <v>1606</v>
      </c>
      <c r="ID324" s="55" t="s">
        <v>1567</v>
      </c>
      <c r="IE324" s="55" t="str">
        <f t="shared" ref="IE324:IE387" si="5">CONCATENATE(IC324," (",ID324,")")</f>
        <v>базовая кафедра Физического института им. П.Н. Лебедева РАН (Факультет математики)</v>
      </c>
    </row>
    <row r="325" spans="237:239" x14ac:dyDescent="0.25">
      <c r="IC325" s="55" t="s">
        <v>1953</v>
      </c>
      <c r="ID325" s="55" t="s">
        <v>1567</v>
      </c>
      <c r="IE325" s="55" t="str">
        <f t="shared" si="5"/>
        <v>отдел математического образования (Факультет математики)</v>
      </c>
    </row>
    <row r="326" spans="237:239" x14ac:dyDescent="0.25">
      <c r="IC326" s="55" t="s">
        <v>2545</v>
      </c>
      <c r="ID326" s="55" t="s">
        <v>1567</v>
      </c>
      <c r="IE326" s="55" t="str">
        <f t="shared" si="5"/>
        <v>международная лаборатория теории представлений и математической физики ВШЭ – Сколтех (Факультет математики)</v>
      </c>
    </row>
    <row r="327" spans="237:239" x14ac:dyDescent="0.25">
      <c r="IC327" s="55" t="s">
        <v>2753</v>
      </c>
      <c r="ID327" s="55" t="s">
        <v>1567</v>
      </c>
      <c r="IE327" s="55" t="str">
        <f t="shared" si="5"/>
        <v>научно-учебная лаборатория алгебраических групп преобразований (Факультет математики)</v>
      </c>
    </row>
    <row r="328" spans="237:239" x14ac:dyDescent="0.25">
      <c r="IC328" s="55" t="s">
        <v>2754</v>
      </c>
      <c r="ID328" s="55" t="s">
        <v>1567</v>
      </c>
      <c r="IE328" s="55" t="str">
        <f t="shared" si="5"/>
        <v>международная лаборатория кластерной геометрии (Факультет математики)</v>
      </c>
    </row>
    <row r="329" spans="237:239" x14ac:dyDescent="0.25">
      <c r="IC329" s="55" t="s">
        <v>1628</v>
      </c>
      <c r="ID329" s="55" t="s">
        <v>1625</v>
      </c>
      <c r="IE329" s="55" t="str">
        <f t="shared" si="5"/>
        <v>Московский институт электроники и математики им. А.Н. Тихонова (Учебные подразделения)</v>
      </c>
    </row>
    <row r="330" spans="237:239" x14ac:dyDescent="0.25">
      <c r="IC330" s="55" t="s">
        <v>1702</v>
      </c>
      <c r="ID330" s="55" t="s">
        <v>1628</v>
      </c>
      <c r="IE330" s="55" t="str">
        <f t="shared" si="5"/>
        <v>канцелярия (Московский институт электроники и математики им. А.Н. Тихонова)</v>
      </c>
    </row>
    <row r="331" spans="237:239" x14ac:dyDescent="0.25">
      <c r="IC331" s="55" t="s">
        <v>2038</v>
      </c>
      <c r="ID331" s="55" t="s">
        <v>1628</v>
      </c>
      <c r="IE331" s="55" t="str">
        <f t="shared" si="5"/>
        <v>отдел развития академических контактов и международных связей (Московский институт электроники и математики им. А.Н. Тихонова)</v>
      </c>
    </row>
    <row r="332" spans="237:239" x14ac:dyDescent="0.25">
      <c r="IC332" s="55" t="s">
        <v>1644</v>
      </c>
      <c r="ID332" s="55" t="s">
        <v>1628</v>
      </c>
      <c r="IE332" s="55" t="str">
        <f t="shared" si="5"/>
        <v>департамент электронной инженерии (Московский институт электроники и математики им. А.Н. Тихонова)</v>
      </c>
    </row>
    <row r="333" spans="237:239" x14ac:dyDescent="0.25">
      <c r="IC333" s="55" t="s">
        <v>1595</v>
      </c>
      <c r="ID333" s="55" t="s">
        <v>1644</v>
      </c>
      <c r="IE333" s="55" t="str">
        <f t="shared" si="5"/>
        <v>базовая кафедра ОАО "Научно-исследовательский институт систем связи и управления" (департамент электронной инженерии)</v>
      </c>
    </row>
    <row r="334" spans="237:239" x14ac:dyDescent="0.25">
      <c r="IC334" s="55" t="s">
        <v>2206</v>
      </c>
      <c r="ID334" s="55" t="s">
        <v>1644</v>
      </c>
      <c r="IE334" s="55" t="str">
        <f t="shared" si="5"/>
        <v>учебная лаборатория СВЧ-электроники, микроволновых и лазерных технологий (департамент электронной инженерии)</v>
      </c>
    </row>
    <row r="335" spans="237:239" x14ac:dyDescent="0.25">
      <c r="IC335" s="55" t="s">
        <v>2210</v>
      </c>
      <c r="ID335" s="55" t="s">
        <v>1644</v>
      </c>
      <c r="IE335" s="55" t="str">
        <f t="shared" si="5"/>
        <v>учебная лаборатория телекоммуникационных технологий и систем связи (департамент электронной инженерии)</v>
      </c>
    </row>
    <row r="336" spans="237:239" x14ac:dyDescent="0.25">
      <c r="IC336" s="55" t="s">
        <v>2204</v>
      </c>
      <c r="ID336" s="55" t="s">
        <v>1644</v>
      </c>
      <c r="IE336" s="55" t="str">
        <f t="shared" si="5"/>
        <v>учебная лаборатория радиотехники, электромагнитной совместимости и надежности (департамент электронной инженерии)</v>
      </c>
    </row>
    <row r="337" spans="237:239" x14ac:dyDescent="0.25">
      <c r="IC337" s="55" t="s">
        <v>2212</v>
      </c>
      <c r="ID337" s="55" t="s">
        <v>1644</v>
      </c>
      <c r="IE337" s="55" t="str">
        <f t="shared" si="5"/>
        <v>учебная лаборатория электроники и схемотехники (департамент электронной инженерии)</v>
      </c>
    </row>
    <row r="338" spans="237:239" x14ac:dyDescent="0.25">
      <c r="IC338" s="55" t="s">
        <v>2201</v>
      </c>
      <c r="ID338" s="55" t="s">
        <v>1644</v>
      </c>
      <c r="IE338" s="55" t="str">
        <f t="shared" si="5"/>
        <v>учебная лаборатория метрологии и измерительных технологий (департамент электронной инженерии)</v>
      </c>
    </row>
    <row r="339" spans="237:239" x14ac:dyDescent="0.25">
      <c r="IC339" s="55" t="s">
        <v>2213</v>
      </c>
      <c r="ID339" s="55" t="s">
        <v>1644</v>
      </c>
      <c r="IE339" s="55" t="str">
        <f t="shared" si="5"/>
        <v>учебная лаборатория электрофизических и магнитных свойств материалов (департамент электронной инженерии)</v>
      </c>
    </row>
    <row r="340" spans="237:239" x14ac:dyDescent="0.25">
      <c r="IC340" s="55" t="s">
        <v>2196</v>
      </c>
      <c r="ID340" s="55" t="s">
        <v>1644</v>
      </c>
      <c r="IE340" s="55" t="str">
        <f t="shared" si="5"/>
        <v>учебная лаборатория волновой, квантовой оптики и ядерной физики (департамент электронной инженерии)</v>
      </c>
    </row>
    <row r="341" spans="237:239" x14ac:dyDescent="0.25">
      <c r="IC341" s="55" t="s">
        <v>2211</v>
      </c>
      <c r="ID341" s="55" t="s">
        <v>1644</v>
      </c>
      <c r="IE341" s="55" t="str">
        <f t="shared" si="5"/>
        <v>учебная лаборатория физхимии и экологии (департамент электронной инженерии)</v>
      </c>
    </row>
    <row r="342" spans="237:239" x14ac:dyDescent="0.25">
      <c r="IC342" s="55" t="s">
        <v>2199</v>
      </c>
      <c r="ID342" s="55" t="s">
        <v>1644</v>
      </c>
      <c r="IE342" s="55" t="str">
        <f t="shared" si="5"/>
        <v>учебная лаборатория макроскопических квантовых систем (департамент электронной инженерии)</v>
      </c>
    </row>
    <row r="343" spans="237:239" x14ac:dyDescent="0.25">
      <c r="IC343" s="55" t="s">
        <v>2202</v>
      </c>
      <c r="ID343" s="55" t="s">
        <v>1644</v>
      </c>
      <c r="IE343" s="55" t="str">
        <f t="shared" si="5"/>
        <v>учебная лаборатория моделирования и проектирования электронных компонентов и устройств (департамент электронной инженерии)</v>
      </c>
    </row>
    <row r="344" spans="237:239" x14ac:dyDescent="0.25">
      <c r="IC344" s="55" t="s">
        <v>1557</v>
      </c>
      <c r="ID344" s="55" t="s">
        <v>1644</v>
      </c>
      <c r="IE344" s="55" t="str">
        <f t="shared" si="5"/>
        <v>базовая кафедра Всероссийского научно-исследовательского института оптико-физических измерений (ВНИИОФИ) (департамент электронной инженерии)</v>
      </c>
    </row>
    <row r="345" spans="237:239" x14ac:dyDescent="0.25">
      <c r="IC345" s="55" t="s">
        <v>1596</v>
      </c>
      <c r="ID345" s="55" t="s">
        <v>1644</v>
      </c>
      <c r="IE345" s="55" t="str">
        <f t="shared" si="5"/>
        <v>базовая кафедра ОАО "РКК "Энергия" (департамент электронной инженерии)</v>
      </c>
    </row>
    <row r="346" spans="237:239" x14ac:dyDescent="0.25">
      <c r="IC346" s="55" t="s">
        <v>1573</v>
      </c>
      <c r="ID346" s="55" t="s">
        <v>1644</v>
      </c>
      <c r="IE346" s="55" t="str">
        <f t="shared" si="5"/>
        <v>базовая кафедра квантовой оптики и телекоммуникаций ЗАО "Сконтел" (департамент электронной инженерии)</v>
      </c>
    </row>
    <row r="347" spans="237:239" x14ac:dyDescent="0.25">
      <c r="IC347" s="55" t="s">
        <v>1555</v>
      </c>
      <c r="ID347" s="55" t="s">
        <v>1644</v>
      </c>
      <c r="IE347" s="55" t="str">
        <f t="shared" si="5"/>
        <v>базовая кафедра Акционерного общества "Инфовотч" (департамент электронной инженерии)</v>
      </c>
    </row>
    <row r="348" spans="237:239" x14ac:dyDescent="0.25">
      <c r="IC348" s="55" t="s">
        <v>1707</v>
      </c>
      <c r="ID348" s="55" t="s">
        <v>1644</v>
      </c>
      <c r="IE348" s="55" t="str">
        <f t="shared" si="5"/>
        <v>кафедра информационной безопасности киберфизических систем (департамент электронной инженерии)</v>
      </c>
    </row>
    <row r="349" spans="237:239" x14ac:dyDescent="0.25">
      <c r="IC349" s="55" t="s">
        <v>1639</v>
      </c>
      <c r="ID349" s="55" t="s">
        <v>1628</v>
      </c>
      <c r="IE349" s="55" t="str">
        <f t="shared" si="5"/>
        <v>департамент прикладной математики (Московский институт электроники и математики им. А.Н. Тихонова)</v>
      </c>
    </row>
    <row r="350" spans="237:239" x14ac:dyDescent="0.25">
      <c r="IC350" s="55" t="s">
        <v>1708</v>
      </c>
      <c r="ID350" s="55" t="s">
        <v>1639</v>
      </c>
      <c r="IE350" s="55" t="str">
        <f t="shared" si="5"/>
        <v>кафедра компьютерной безопасности (департамент прикладной математики)</v>
      </c>
    </row>
    <row r="351" spans="237:239" x14ac:dyDescent="0.25">
      <c r="IC351" s="55" t="s">
        <v>2200</v>
      </c>
      <c r="ID351" s="55" t="s">
        <v>1639</v>
      </c>
      <c r="IE351" s="55" t="str">
        <f t="shared" si="5"/>
        <v>учебная лаборатория математического моделирования (департамент прикладной математики)</v>
      </c>
    </row>
    <row r="352" spans="237:239" x14ac:dyDescent="0.25">
      <c r="IC352" s="55" t="s">
        <v>2203</v>
      </c>
      <c r="ID352" s="55" t="s">
        <v>1639</v>
      </c>
      <c r="IE352" s="55" t="str">
        <f t="shared" si="5"/>
        <v>учебная лаборатория моделирования систем защиты информации и криптографии (департамент прикладной математики)</v>
      </c>
    </row>
    <row r="353" spans="237:239" x14ac:dyDescent="0.25">
      <c r="IC353" s="55" t="s">
        <v>2209</v>
      </c>
      <c r="ID353" s="55" t="s">
        <v>1639</v>
      </c>
      <c r="IE353" s="55" t="str">
        <f t="shared" si="5"/>
        <v>учебная лаборатория систем управления и навигации (департамент прикладной математики)</v>
      </c>
    </row>
    <row r="354" spans="237:239" x14ac:dyDescent="0.25">
      <c r="IC354" s="55" t="s">
        <v>1549</v>
      </c>
      <c r="ID354" s="55" t="s">
        <v>1639</v>
      </c>
      <c r="IE354" s="55" t="str">
        <f t="shared" si="5"/>
        <v>базовая кафедра "Прикладные информационно-коммуникационные средства и системы" (ПИКСиС) федерального государственного бюджетного учреждения науки Вычислительный Центр им. А.А. Дородницына РАН (ВЦ РАН) (департамент прикладной математики)</v>
      </c>
    </row>
    <row r="355" spans="237:239" x14ac:dyDescent="0.25">
      <c r="IC355" s="55" t="s">
        <v>1627</v>
      </c>
      <c r="ID355" s="55" t="s">
        <v>1628</v>
      </c>
      <c r="IE355" s="55" t="str">
        <f t="shared" si="5"/>
        <v>департамент компьютерной инженерии (Московский институт электроники и математики им. А.Н. Тихонова)</v>
      </c>
    </row>
    <row r="356" spans="237:239" x14ac:dyDescent="0.25">
      <c r="IC356" s="55" t="s">
        <v>1568</v>
      </c>
      <c r="ID356" s="55" t="s">
        <v>1627</v>
      </c>
      <c r="IE356" s="55" t="str">
        <f t="shared" si="5"/>
        <v>базовая кафедра информационно-аналитических систем ЗАО "ЕС-лизинг" (департамент компьютерной инженерии)</v>
      </c>
    </row>
    <row r="357" spans="237:239" x14ac:dyDescent="0.25">
      <c r="IC357" s="55" t="s">
        <v>2208</v>
      </c>
      <c r="ID357" s="55" t="s">
        <v>1627</v>
      </c>
      <c r="IE357" s="55" t="str">
        <f t="shared" si="5"/>
        <v>учебная лаборатория систем автоматизированного проектирования (департамент компьютерной инженерии)</v>
      </c>
    </row>
    <row r="358" spans="237:239" x14ac:dyDescent="0.25">
      <c r="IC358" s="55" t="s">
        <v>2195</v>
      </c>
      <c r="ID358" s="55" t="s">
        <v>1627</v>
      </c>
      <c r="IE358" s="55" t="str">
        <f t="shared" si="5"/>
        <v>учебная лаборатория 3Д–визуализации и компьютерной графики (департамент компьютерной инженерии)</v>
      </c>
    </row>
    <row r="359" spans="237:239" x14ac:dyDescent="0.25">
      <c r="IC359" s="55" t="s">
        <v>2197</v>
      </c>
      <c r="ID359" s="55" t="s">
        <v>1627</v>
      </c>
      <c r="IE359" s="55" t="str">
        <f t="shared" si="5"/>
        <v>учебная лаборатория интеллектуальных систем управления и робототехники (департамент компьютерной инженерии)</v>
      </c>
    </row>
    <row r="360" spans="237:239" x14ac:dyDescent="0.25">
      <c r="IC360" s="55" t="s">
        <v>2205</v>
      </c>
      <c r="ID360" s="55" t="s">
        <v>1627</v>
      </c>
      <c r="IE360" s="55" t="str">
        <f t="shared" si="5"/>
        <v>учебная лаборатория распределенных систем сбора и хранения данных (департамент компьютерной инженерии)</v>
      </c>
    </row>
    <row r="361" spans="237:239" x14ac:dyDescent="0.25">
      <c r="IC361" s="55" t="s">
        <v>2207</v>
      </c>
      <c r="ID361" s="55" t="s">
        <v>1627</v>
      </c>
      <c r="IE361" s="55" t="str">
        <f t="shared" si="5"/>
        <v>учебная лаборатория сетевых и коммуникационных технологий (департамент компьютерной инженерии)</v>
      </c>
    </row>
    <row r="362" spans="237:239" x14ac:dyDescent="0.25">
      <c r="IC362" s="55" t="s">
        <v>2198</v>
      </c>
      <c r="ID362" s="55" t="s">
        <v>1627</v>
      </c>
      <c r="IE362" s="55" t="str">
        <f t="shared" si="5"/>
        <v>учебная лаборатория информационно-аналитических систем и обучаемых компьютеров (департамент компьютерной инженерии)</v>
      </c>
    </row>
    <row r="363" spans="237:239" x14ac:dyDescent="0.25">
      <c r="IC363" s="55" t="s">
        <v>2216</v>
      </c>
      <c r="ID363" s="55" t="s">
        <v>1628</v>
      </c>
      <c r="IE363" s="55" t="str">
        <f t="shared" si="5"/>
        <v>учебно-исследовательская лаборатория высокопроизводительных аппаратно-программных комплексов и локальных вычислительных сетей (Московский институт электроники и математики им. А.Н. Тихонова)</v>
      </c>
    </row>
    <row r="364" spans="237:239" x14ac:dyDescent="0.25">
      <c r="IC364" s="55" t="s">
        <v>2217</v>
      </c>
      <c r="ID364" s="55" t="s">
        <v>1628</v>
      </c>
      <c r="IE364" s="55" t="str">
        <f t="shared" si="5"/>
        <v>учебно-исследовательская лаборатория Интернет технологий и сервисов (Московский институт электроники и математики им. А.Н. Тихонова)</v>
      </c>
    </row>
    <row r="365" spans="237:239" x14ac:dyDescent="0.25">
      <c r="IC365" s="55" t="s">
        <v>2218</v>
      </c>
      <c r="ID365" s="55" t="s">
        <v>1628</v>
      </c>
      <c r="IE365" s="55" t="str">
        <f t="shared" si="5"/>
        <v>учебно-исследовательская лаборатория функциональной безопасности космических аппаратов и систем (Московский институт электроники и математики им. А.Н. Тихонова)</v>
      </c>
    </row>
    <row r="366" spans="237:239" x14ac:dyDescent="0.25">
      <c r="IC366" s="55" t="s">
        <v>1908</v>
      </c>
      <c r="ID366" s="55" t="s">
        <v>1628</v>
      </c>
      <c r="IE366" s="55" t="str">
        <f t="shared" si="5"/>
        <v>отдел базовых кафедр и научно-образовательных центров (Московский институт электроники и математики им. А.Н. Тихонова)</v>
      </c>
    </row>
    <row r="367" spans="237:239" x14ac:dyDescent="0.25">
      <c r="IC367" s="55" t="s">
        <v>2137</v>
      </c>
      <c r="ID367" s="55" t="s">
        <v>1628</v>
      </c>
      <c r="IE367" s="55" t="str">
        <f t="shared" si="5"/>
        <v>редакционно-издательский отдел (Московский институт электроники и математики им. А.Н. Тихонова)</v>
      </c>
    </row>
    <row r="368" spans="237:239" x14ac:dyDescent="0.25">
      <c r="IC368" s="55" t="s">
        <v>1975</v>
      </c>
      <c r="ID368" s="55" t="s">
        <v>1628</v>
      </c>
      <c r="IE368" s="55" t="str">
        <f t="shared" si="5"/>
        <v>отдел организации, планирования и контроля учебного процесса (Московский институт электроники и математики им. А.Н. Тихонова)</v>
      </c>
    </row>
    <row r="369" spans="237:239" x14ac:dyDescent="0.25">
      <c r="IC369" s="55" t="s">
        <v>2036</v>
      </c>
      <c r="ID369" s="55" t="s">
        <v>1628</v>
      </c>
      <c r="IE369" s="55" t="str">
        <f t="shared" si="5"/>
        <v>отдел профессиональной ориентации обучающихся (Московский институт электроники и математики им. А.Н. Тихонова)</v>
      </c>
    </row>
    <row r="370" spans="237:239" x14ac:dyDescent="0.25">
      <c r="IC370" s="55" t="s">
        <v>2225</v>
      </c>
      <c r="ID370" s="55" t="s">
        <v>1628</v>
      </c>
      <c r="IE370" s="55" t="str">
        <f t="shared" si="5"/>
        <v>физико-математическая школа (Московский институт электроники и математики им. А.Н. Тихонова)</v>
      </c>
    </row>
    <row r="371" spans="237:239" x14ac:dyDescent="0.25">
      <c r="IC371" s="55" t="s">
        <v>1938</v>
      </c>
      <c r="ID371" s="55" t="s">
        <v>1628</v>
      </c>
      <c r="IE371" s="55" t="str">
        <f t="shared" si="5"/>
        <v>отдел истории и развития МИЭМ (Московский институт электроники и математики им. А.Н. Тихонова)</v>
      </c>
    </row>
    <row r="372" spans="237:239" x14ac:dyDescent="0.25">
      <c r="IC372" s="55" t="s">
        <v>1861</v>
      </c>
      <c r="ID372" s="55" t="s">
        <v>1628</v>
      </c>
      <c r="IE372" s="55" t="str">
        <f t="shared" si="5"/>
        <v>научно-учебная лаборатория телекоммуникационных систем (Московский институт электроники и математики им. А.Н. Тихонова)</v>
      </c>
    </row>
    <row r="373" spans="237:239" x14ac:dyDescent="0.25">
      <c r="IC373" s="55" t="s">
        <v>1819</v>
      </c>
      <c r="ID373" s="55" t="s">
        <v>1628</v>
      </c>
      <c r="IE373" s="55" t="str">
        <f t="shared" si="5"/>
        <v>научная лаборатория Интернета вещей и киберфизических систем (Московский институт электроники и математики им. А.Н. Тихонова)</v>
      </c>
    </row>
    <row r="374" spans="237:239" x14ac:dyDescent="0.25">
      <c r="IC374" s="55" t="s">
        <v>1837</v>
      </c>
      <c r="ID374" s="55" t="s">
        <v>1628</v>
      </c>
      <c r="IE374" s="55" t="str">
        <f t="shared" si="5"/>
        <v>научно-учебная лаборатория квантовой наноэлектроники (Московский институт электроники и математики им. А.Н. Тихонова)</v>
      </c>
    </row>
    <row r="375" spans="237:239" x14ac:dyDescent="0.25">
      <c r="IC375" s="55" t="s">
        <v>2307</v>
      </c>
      <c r="ID375" s="55" t="s">
        <v>1628</v>
      </c>
      <c r="IE375" s="55" t="str">
        <f t="shared" si="5"/>
        <v>центр управления проектными разработками (Московский институт электроники и математики им. А.Н. Тихонова)</v>
      </c>
    </row>
    <row r="376" spans="237:239" x14ac:dyDescent="0.25">
      <c r="IC376" s="55" t="s">
        <v>2546</v>
      </c>
      <c r="ID376" s="55" t="s">
        <v>1628</v>
      </c>
      <c r="IE376" s="55" t="str">
        <f t="shared" si="5"/>
        <v>международная лаборатория физики элементарных частиц (Московский институт электроники и математики им. А.Н. Тихонова)</v>
      </c>
    </row>
    <row r="377" spans="237:239" x14ac:dyDescent="0.25">
      <c r="IC377" s="55" t="s">
        <v>1780</v>
      </c>
      <c r="ID377" s="55" t="s">
        <v>1625</v>
      </c>
      <c r="IE377" s="55" t="str">
        <f t="shared" si="5"/>
        <v>Лицей НИУ ВШЭ (Учебные подразделения)</v>
      </c>
    </row>
    <row r="378" spans="237:239" x14ac:dyDescent="0.25">
      <c r="IC378" s="55" t="s">
        <v>2547</v>
      </c>
      <c r="ID378" s="55" t="s">
        <v>1625</v>
      </c>
      <c r="IE378" s="55" t="str">
        <f t="shared" si="5"/>
        <v>Школа иностранных языков (Учебные подразделения)</v>
      </c>
    </row>
    <row r="379" spans="237:239" x14ac:dyDescent="0.25">
      <c r="IC379" s="55" t="s">
        <v>2548</v>
      </c>
      <c r="ID379" s="55" t="s">
        <v>2547</v>
      </c>
      <c r="IE379" s="55" t="str">
        <f t="shared" si="5"/>
        <v>центр языковой и методической подготовки (Школа иностранных языков)</v>
      </c>
    </row>
    <row r="380" spans="237:239" x14ac:dyDescent="0.25">
      <c r="IC380" s="55" t="s">
        <v>2159</v>
      </c>
      <c r="ID380" s="55" t="s">
        <v>2547</v>
      </c>
      <c r="IE380" s="55" t="str">
        <f t="shared" si="5"/>
        <v>редакция средства массовой информации – электронного международного научного журнала «Язык и образование» (“Journal of Language and Education”) (Школа иностранных языков)</v>
      </c>
    </row>
    <row r="381" spans="237:239" x14ac:dyDescent="0.25">
      <c r="IC381" s="55" t="s">
        <v>2089</v>
      </c>
      <c r="ID381" s="55" t="s">
        <v>2547</v>
      </c>
      <c r="IE381" s="55" t="str">
        <f t="shared" si="5"/>
        <v>отдел сопровождения учебного процесса по образовательной программе «Иностранные языки и межкультурная коммуникация» (Школа иностранных языков)</v>
      </c>
    </row>
    <row r="382" spans="237:239" x14ac:dyDescent="0.25">
      <c r="IC382" s="55" t="s">
        <v>2549</v>
      </c>
      <c r="ID382" s="55" t="s">
        <v>2547</v>
      </c>
      <c r="IE382" s="55" t="str">
        <f t="shared" si="5"/>
        <v>центр развития образовательных технологий (Школа иностранных языков)</v>
      </c>
    </row>
    <row r="383" spans="237:239" x14ac:dyDescent="0.25">
      <c r="IC383" s="55" t="s">
        <v>2550</v>
      </c>
      <c r="ID383" s="55" t="s">
        <v>2547</v>
      </c>
      <c r="IE383" s="55" t="str">
        <f t="shared" si="5"/>
        <v>центр академического рекрутинга и внутренних коммуникаций (Школа иностранных языков)</v>
      </c>
    </row>
    <row r="384" spans="237:239" x14ac:dyDescent="0.25">
      <c r="IC384" s="55" t="s">
        <v>2551</v>
      </c>
      <c r="ID384" s="55" t="s">
        <v>2547</v>
      </c>
      <c r="IE384" s="55" t="str">
        <f t="shared" si="5"/>
        <v>центр вторых иностранных языков (Школа иностранных языков)</v>
      </c>
    </row>
    <row r="385" spans="237:239" x14ac:dyDescent="0.25">
      <c r="IC385" s="55" t="s">
        <v>2552</v>
      </c>
      <c r="ID385" s="55" t="s">
        <v>2547</v>
      </c>
      <c r="IE385" s="55" t="str">
        <f t="shared" si="5"/>
        <v>отдел научной и международной деятельности (Школа иностранных языков)</v>
      </c>
    </row>
    <row r="386" spans="237:239" x14ac:dyDescent="0.25">
      <c r="IC386" s="55" t="s">
        <v>2755</v>
      </c>
      <c r="ID386" s="55" t="s">
        <v>1625</v>
      </c>
      <c r="IE386" s="55" t="str">
        <f t="shared" si="5"/>
        <v>факультет коммуникаций, медиа и дизайна (Учебные подразделения)</v>
      </c>
    </row>
    <row r="387" spans="237:239" x14ac:dyDescent="0.25">
      <c r="IC387" s="55" t="s">
        <v>1630</v>
      </c>
      <c r="ID387" s="55" t="s">
        <v>2755</v>
      </c>
      <c r="IE387" s="55" t="str">
        <f t="shared" si="5"/>
        <v>департамент медиа (факультет коммуникаций, медиа и дизайна)</v>
      </c>
    </row>
    <row r="388" spans="237:239" x14ac:dyDescent="0.25">
      <c r="IC388" s="55" t="s">
        <v>1626</v>
      </c>
      <c r="ID388" s="55" t="s">
        <v>2755</v>
      </c>
      <c r="IE388" s="55" t="str">
        <f t="shared" ref="IE388:IE451" si="6">CONCATENATE(IC388," (",ID388,")")</f>
        <v>департамент интегрированных коммуникаций (факультет коммуникаций, медиа и дизайна)</v>
      </c>
    </row>
    <row r="389" spans="237:239" x14ac:dyDescent="0.25">
      <c r="IC389" s="55" t="s">
        <v>2756</v>
      </c>
      <c r="ID389" s="55" t="s">
        <v>1626</v>
      </c>
      <c r="IE389" s="55" t="str">
        <f t="shared" si="6"/>
        <v>центр социальных исследований и технологических инноваций (департамент интегрированных коммуникаций)</v>
      </c>
    </row>
    <row r="390" spans="237:239" x14ac:dyDescent="0.25">
      <c r="IC390" s="55" t="s">
        <v>2062</v>
      </c>
      <c r="ID390" s="55" t="s">
        <v>2755</v>
      </c>
      <c r="IE390" s="55" t="str">
        <f t="shared" si="6"/>
        <v>Школа дизайна (факультет коммуникаций, медиа и дизайна)</v>
      </c>
    </row>
    <row r="391" spans="237:239" x14ac:dyDescent="0.25">
      <c r="IC391" s="55" t="s">
        <v>2061</v>
      </c>
      <c r="ID391" s="55" t="s">
        <v>2062</v>
      </c>
      <c r="IE391" s="55" t="str">
        <f t="shared" si="6"/>
        <v>отдел сопровождения учебного процесса в бакалавриате по направлению "Дизайн" (Школа дизайна)</v>
      </c>
    </row>
    <row r="392" spans="237:239" x14ac:dyDescent="0.25">
      <c r="IC392" s="55" t="s">
        <v>2133</v>
      </c>
      <c r="ID392" s="55" t="s">
        <v>2062</v>
      </c>
      <c r="IE392" s="55" t="str">
        <f t="shared" si="6"/>
        <v>проектно-учебная лаборатория дизайна (Школа дизайна)</v>
      </c>
    </row>
    <row r="393" spans="237:239" x14ac:dyDescent="0.25">
      <c r="IC393" s="55" t="s">
        <v>2071</v>
      </c>
      <c r="ID393" s="55" t="s">
        <v>2755</v>
      </c>
      <c r="IE393" s="55" t="str">
        <f t="shared" si="6"/>
        <v>отдел сопровождения учебного процесса в бакалавриате по направлениям "Журналистика" и "Медиакоммуникации" (факультет коммуникаций, медиа и дизайна)</v>
      </c>
    </row>
    <row r="394" spans="237:239" x14ac:dyDescent="0.25">
      <c r="IC394" s="55" t="s">
        <v>2079</v>
      </c>
      <c r="ID394" s="55" t="s">
        <v>2755</v>
      </c>
      <c r="IE394" s="55" t="str">
        <f t="shared" si="6"/>
        <v>отдел сопровождения учебного процесса в магистратуре по направлениям "Журналистика" и "Медиакоммуникации" (факультет коммуникаций, медиа и дизайна)</v>
      </c>
    </row>
    <row r="395" spans="237:239" x14ac:dyDescent="0.25">
      <c r="IC395" s="55" t="s">
        <v>2067</v>
      </c>
      <c r="ID395" s="55" t="s">
        <v>2755</v>
      </c>
      <c r="IE395" s="55" t="str">
        <f t="shared" si="6"/>
        <v>отдел сопровождения учебного процесса в бакалавриате по направлению "Реклама и связи с общественностью" (факультет коммуникаций, медиа и дизайна)</v>
      </c>
    </row>
    <row r="396" spans="237:239" x14ac:dyDescent="0.25">
      <c r="IC396" s="55" t="s">
        <v>1541</v>
      </c>
      <c r="ID396" s="55" t="s">
        <v>2755</v>
      </c>
      <c r="IE396" s="55" t="str">
        <f t="shared" si="6"/>
        <v>центр организационного обеспечения (факультет коммуникаций, медиа и дизайна)</v>
      </c>
    </row>
    <row r="397" spans="237:239" x14ac:dyDescent="0.25">
      <c r="IC397" s="55" t="s">
        <v>1540</v>
      </c>
      <c r="ID397" s="55" t="s">
        <v>1541</v>
      </c>
      <c r="IE397" s="55" t="str">
        <f t="shared" si="6"/>
        <v>административный отдел (центр организационного обеспечения)</v>
      </c>
    </row>
    <row r="398" spans="237:239" x14ac:dyDescent="0.25">
      <c r="IC398" s="55" t="s">
        <v>1911</v>
      </c>
      <c r="ID398" s="55" t="s">
        <v>1541</v>
      </c>
      <c r="IE398" s="55" t="str">
        <f t="shared" si="6"/>
        <v>отдел внешних связей (центр организационного обеспечения)</v>
      </c>
    </row>
    <row r="399" spans="237:239" x14ac:dyDescent="0.25">
      <c r="IC399" s="55" t="s">
        <v>1817</v>
      </c>
      <c r="ID399" s="55" t="s">
        <v>2755</v>
      </c>
      <c r="IE399" s="55" t="str">
        <f t="shared" si="6"/>
        <v>многофункциональный инновационный телевизионный технический центр (факультет коммуникаций, медиа и дизайна)</v>
      </c>
    </row>
    <row r="400" spans="237:239" x14ac:dyDescent="0.25">
      <c r="IC400" s="55" t="s">
        <v>2155</v>
      </c>
      <c r="ID400" s="55" t="s">
        <v>2755</v>
      </c>
      <c r="IE400" s="55" t="str">
        <f t="shared" si="6"/>
        <v>редакция средства массовой информации – научного журнала "Коммуникации. Медиа. Дизайн" (факультет коммуникаций, медиа и дизайна)</v>
      </c>
    </row>
    <row r="401" spans="237:239" x14ac:dyDescent="0.25">
      <c r="IC401" s="55" t="s">
        <v>2553</v>
      </c>
      <c r="ID401" s="55" t="s">
        <v>2755</v>
      </c>
      <c r="IE401" s="55" t="str">
        <f t="shared" si="6"/>
        <v>проектно-учебная лаборатория медиакоммуникаций в образовании (факультет коммуникаций, медиа и дизайна)</v>
      </c>
    </row>
    <row r="402" spans="237:239" x14ac:dyDescent="0.25">
      <c r="IC402" s="55" t="s">
        <v>2757</v>
      </c>
      <c r="ID402" s="55" t="s">
        <v>2755</v>
      </c>
      <c r="IE402" s="55" t="str">
        <f t="shared" si="6"/>
        <v>отдел сопровождения учебного процесса в магистратуре по направлению «Реклама и связи с общественностью» (факультет коммуникаций, медиа и дизайна)</v>
      </c>
    </row>
    <row r="403" spans="237:239" x14ac:dyDescent="0.25">
      <c r="IC403" s="55" t="s">
        <v>2758</v>
      </c>
      <c r="ID403" s="55" t="s">
        <v>2755</v>
      </c>
      <c r="IE403" s="55" t="str">
        <f t="shared" si="6"/>
        <v>институт киноиндустрии (факультет коммуникаций, медиа и дизайна)</v>
      </c>
    </row>
    <row r="404" spans="237:239" x14ac:dyDescent="0.25">
      <c r="IC404" s="55" t="s">
        <v>2495</v>
      </c>
      <c r="ID404" s="55" t="s">
        <v>2758</v>
      </c>
      <c r="IE404" s="55" t="str">
        <f t="shared" si="6"/>
        <v>центр международного сотрудничества (институт киноиндустрии)</v>
      </c>
    </row>
    <row r="405" spans="237:239" x14ac:dyDescent="0.25">
      <c r="IC405" s="55" t="s">
        <v>2759</v>
      </c>
      <c r="ID405" s="55" t="s">
        <v>2758</v>
      </c>
      <c r="IE405" s="55" t="str">
        <f t="shared" si="6"/>
        <v>центр кинопроизводства (институт киноиндустрии)</v>
      </c>
    </row>
    <row r="406" spans="237:239" x14ac:dyDescent="0.25">
      <c r="IC406" s="55" t="s">
        <v>2264</v>
      </c>
      <c r="ID406" s="55" t="s">
        <v>2758</v>
      </c>
      <c r="IE406" s="55" t="str">
        <f t="shared" si="6"/>
        <v>центр образовательных программ (институт киноиндустрии)</v>
      </c>
    </row>
    <row r="407" spans="237:239" x14ac:dyDescent="0.25">
      <c r="IC407" s="55" t="s">
        <v>2760</v>
      </c>
      <c r="ID407" s="55" t="s">
        <v>1625</v>
      </c>
      <c r="IE407" s="55" t="str">
        <f t="shared" si="6"/>
        <v>факультет компьютерных наук (Учебные подразделения)</v>
      </c>
    </row>
    <row r="408" spans="237:239" x14ac:dyDescent="0.25">
      <c r="IC408" s="55" t="s">
        <v>1552</v>
      </c>
      <c r="ID408" s="55" t="s">
        <v>2760</v>
      </c>
      <c r="IE408" s="55" t="str">
        <f t="shared" si="6"/>
        <v>департамент программной инженерии (факультет компьютерных наук)</v>
      </c>
    </row>
    <row r="409" spans="237:239" x14ac:dyDescent="0.25">
      <c r="IC409" s="55" t="s">
        <v>1551</v>
      </c>
      <c r="ID409" s="55" t="s">
        <v>1552</v>
      </c>
      <c r="IE409" s="55" t="str">
        <f t="shared" si="6"/>
        <v>базовая кафедра «Системное программирование» Института системного программирования РАН (департамент программной инженерии)</v>
      </c>
    </row>
    <row r="410" spans="237:239" x14ac:dyDescent="0.25">
      <c r="IC410" s="55" t="s">
        <v>2761</v>
      </c>
      <c r="ID410" s="55" t="s">
        <v>1552</v>
      </c>
      <c r="IE410" s="55" t="str">
        <f t="shared" si="6"/>
        <v>базовая кафедра фирмы 1С (департамент программной инженерии)</v>
      </c>
    </row>
    <row r="411" spans="237:239" x14ac:dyDescent="0.25">
      <c r="IC411" s="55" t="s">
        <v>2762</v>
      </c>
      <c r="ID411" s="55" t="s">
        <v>1552</v>
      </c>
      <c r="IE411" s="55" t="str">
        <f t="shared" si="6"/>
        <v>базовая кафедра компании JetBrains (департамент программной инженерии)</v>
      </c>
    </row>
    <row r="412" spans="237:239" x14ac:dyDescent="0.25">
      <c r="IC412" s="55" t="s">
        <v>1623</v>
      </c>
      <c r="ID412" s="55" t="s">
        <v>2760</v>
      </c>
      <c r="IE412" s="55" t="str">
        <f t="shared" si="6"/>
        <v>департамент анализа данных и искусственного интеллекта (факультет компьютерных наук)</v>
      </c>
    </row>
    <row r="413" spans="237:239" x14ac:dyDescent="0.25">
      <c r="IC413" s="55" t="s">
        <v>2554</v>
      </c>
      <c r="ID413" s="55" t="s">
        <v>1623</v>
      </c>
      <c r="IE413" s="55" t="str">
        <f t="shared" si="6"/>
        <v>международная лаборатория интеллектуальных систем и структурного анализа (департамент анализа данных и искусственного интеллекта)</v>
      </c>
    </row>
    <row r="414" spans="237:239" x14ac:dyDescent="0.25">
      <c r="IC414" s="55" t="s">
        <v>1848</v>
      </c>
      <c r="ID414" s="55" t="s">
        <v>1623</v>
      </c>
      <c r="IE414" s="55" t="str">
        <f t="shared" si="6"/>
        <v>научно-учебная лаборатория моделей и методов вычислительной прагматики (департамент анализа данных и искусственного интеллекта)</v>
      </c>
    </row>
    <row r="415" spans="237:239" x14ac:dyDescent="0.25">
      <c r="IC415" s="55" t="s">
        <v>2763</v>
      </c>
      <c r="ID415" s="55" t="s">
        <v>1623</v>
      </c>
      <c r="IE415" s="55" t="str">
        <f t="shared" si="6"/>
        <v>научно-учебная лаборатория искусственного интеллекта для вычислительной биологии (департамент анализа данных и искусственного интеллекта)</v>
      </c>
    </row>
    <row r="416" spans="237:239" x14ac:dyDescent="0.25">
      <c r="IC416" s="55" t="s">
        <v>1612</v>
      </c>
      <c r="ID416" s="55" t="s">
        <v>2760</v>
      </c>
      <c r="IE416" s="55" t="str">
        <f t="shared" si="6"/>
        <v>департамент больших данных и информационного поиска (факультет компьютерных наук)</v>
      </c>
    </row>
    <row r="417" spans="237:239" x14ac:dyDescent="0.25">
      <c r="IC417" s="55" t="s">
        <v>1611</v>
      </c>
      <c r="ID417" s="55" t="s">
        <v>1612</v>
      </c>
      <c r="IE417" s="55" t="str">
        <f t="shared" si="6"/>
        <v>базовая кафедра Яндекс (департамент больших данных и информационного поиска)</v>
      </c>
    </row>
    <row r="418" spans="237:239" x14ac:dyDescent="0.25">
      <c r="IC418" s="55" t="s">
        <v>1799</v>
      </c>
      <c r="ID418" s="55" t="s">
        <v>1612</v>
      </c>
      <c r="IE418" s="55" t="str">
        <f t="shared" si="6"/>
        <v>международная лаборатория теоретической информатики (департамент больших данных и информационного поиска)</v>
      </c>
    </row>
    <row r="419" spans="237:239" x14ac:dyDescent="0.25">
      <c r="IC419" s="55" t="s">
        <v>1762</v>
      </c>
      <c r="ID419" s="55" t="s">
        <v>1612</v>
      </c>
      <c r="IE419" s="55" t="str">
        <f t="shared" si="6"/>
        <v>центр глубинного обучения и байесовских методов (департамент больших данных и информационного поиска)</v>
      </c>
    </row>
    <row r="420" spans="237:239" x14ac:dyDescent="0.25">
      <c r="IC420" s="55" t="s">
        <v>1830</v>
      </c>
      <c r="ID420" s="55" t="s">
        <v>1762</v>
      </c>
      <c r="IE420" s="55" t="str">
        <f t="shared" si="6"/>
        <v>научно-учебная лаборатория анализа данных в финансовых технологиях (центр глубинного обучения и байесовских методов)</v>
      </c>
    </row>
    <row r="421" spans="237:239" x14ac:dyDescent="0.25">
      <c r="IC421" s="55" t="s">
        <v>1850</v>
      </c>
      <c r="ID421" s="55" t="s">
        <v>1612</v>
      </c>
      <c r="IE421" s="55" t="str">
        <f t="shared" si="6"/>
        <v>научно-учебная лаборатория моделирования и управления сложными системами (департамент больших данных и информационного поиска)</v>
      </c>
    </row>
    <row r="422" spans="237:239" x14ac:dyDescent="0.25">
      <c r="IC422" s="55" t="s">
        <v>2555</v>
      </c>
      <c r="ID422" s="55" t="s">
        <v>1612</v>
      </c>
      <c r="IE422" s="55" t="str">
        <f t="shared" si="6"/>
        <v>научно-учебная лаборатория компании Яндекс (департамент больших данных и информационного поиска)</v>
      </c>
    </row>
    <row r="423" spans="237:239" x14ac:dyDescent="0.25">
      <c r="IC423" s="55" t="s">
        <v>2764</v>
      </c>
      <c r="ID423" s="55" t="s">
        <v>1612</v>
      </c>
      <c r="IE423" s="55" t="str">
        <f t="shared" si="6"/>
        <v>международная лаборатория биоинформатики (департамент больших данных и информационного поиска)</v>
      </c>
    </row>
    <row r="424" spans="237:239" x14ac:dyDescent="0.25">
      <c r="IC424" s="55" t="s">
        <v>2060</v>
      </c>
      <c r="ID424" s="55" t="s">
        <v>2760</v>
      </c>
      <c r="IE424" s="55" t="str">
        <f t="shared" si="6"/>
        <v>отдел сопровождения учебного процесса в бакалавриате (факультет компьютерных наук)</v>
      </c>
    </row>
    <row r="425" spans="237:239" x14ac:dyDescent="0.25">
      <c r="IC425" s="55" t="s">
        <v>2301</v>
      </c>
      <c r="ID425" s="55" t="s">
        <v>2760</v>
      </c>
      <c r="IE425" s="55" t="str">
        <f t="shared" si="6"/>
        <v>центр студенческих олимпиад (факультет компьютерных наук)</v>
      </c>
    </row>
    <row r="426" spans="237:239" x14ac:dyDescent="0.25">
      <c r="IC426" s="55" t="s">
        <v>2103</v>
      </c>
      <c r="ID426" s="55" t="s">
        <v>2760</v>
      </c>
      <c r="IE426" s="55" t="str">
        <f t="shared" si="6"/>
        <v>отдел технического обеспечения (факультет компьютерных наук)</v>
      </c>
    </row>
    <row r="427" spans="237:239" x14ac:dyDescent="0.25">
      <c r="IC427" s="55" t="s">
        <v>2485</v>
      </c>
      <c r="ID427" s="55" t="s">
        <v>2760</v>
      </c>
      <c r="IE427" s="55" t="str">
        <f t="shared" si="6"/>
        <v>отдел по работе с абитуриентами (факультет компьютерных наук)</v>
      </c>
    </row>
    <row r="428" spans="237:239" x14ac:dyDescent="0.25">
      <c r="IC428" s="55" t="s">
        <v>1550</v>
      </c>
      <c r="ID428" s="55" t="s">
        <v>2760</v>
      </c>
      <c r="IE428" s="55" t="str">
        <f t="shared" si="6"/>
        <v>базовая кафедра «Интеллектуальные технологии системного анализа и управления» Федерального исследовательского центра «Информатика и управление» Российской академии наук (ФИЦ ИУ РАН) (факультет компьютерных наук)</v>
      </c>
    </row>
    <row r="429" spans="237:239" x14ac:dyDescent="0.25">
      <c r="IC429" s="55" t="s">
        <v>1720</v>
      </c>
      <c r="ID429" s="55" t="s">
        <v>2760</v>
      </c>
      <c r="IE429" s="55" t="str">
        <f t="shared" si="6"/>
        <v>кафедра технологий моделирования сложных систем (факультет компьютерных наук)</v>
      </c>
    </row>
    <row r="430" spans="237:239" x14ac:dyDescent="0.25">
      <c r="IC430" s="55" t="s">
        <v>1856</v>
      </c>
      <c r="ID430" s="55" t="s">
        <v>2760</v>
      </c>
      <c r="IE430" s="55" t="str">
        <f t="shared" si="6"/>
        <v>научно-учебная лаборатория процессно-ориентированных информационных систем (факультет компьютерных наук)</v>
      </c>
    </row>
    <row r="431" spans="237:239" x14ac:dyDescent="0.25">
      <c r="IC431" s="55" t="s">
        <v>1847</v>
      </c>
      <c r="ID431" s="55" t="s">
        <v>2760</v>
      </c>
      <c r="IE431" s="55" t="str">
        <f t="shared" si="6"/>
        <v>научно-учебная лаборатория методов анализа больших данных (факультет компьютерных наук)</v>
      </c>
    </row>
    <row r="432" spans="237:239" x14ac:dyDescent="0.25">
      <c r="IC432" s="55" t="s">
        <v>2053</v>
      </c>
      <c r="ID432" s="55" t="s">
        <v>2760</v>
      </c>
      <c r="IE432" s="55" t="str">
        <f t="shared" si="6"/>
        <v>отдел сопровождения магистерских программ (факультет компьютерных наук)</v>
      </c>
    </row>
    <row r="433" spans="237:239" x14ac:dyDescent="0.25">
      <c r="IC433" s="55" t="s">
        <v>2012</v>
      </c>
      <c r="ID433" s="55" t="s">
        <v>2760</v>
      </c>
      <c r="IE433" s="55" t="str">
        <f t="shared" si="6"/>
        <v>центр непрерывного образования (факультет компьютерных наук)</v>
      </c>
    </row>
    <row r="434" spans="237:239" x14ac:dyDescent="0.25">
      <c r="IC434" s="55" t="s">
        <v>2011</v>
      </c>
      <c r="ID434" s="55" t="s">
        <v>2012</v>
      </c>
      <c r="IE434" s="55" t="str">
        <f t="shared" si="6"/>
        <v>отдел по работе со слушателями и организации учебного процесса (центр непрерывного образования)</v>
      </c>
    </row>
    <row r="435" spans="237:239" x14ac:dyDescent="0.25">
      <c r="IC435" s="55" t="s">
        <v>1796</v>
      </c>
      <c r="ID435" s="55" t="s">
        <v>2760</v>
      </c>
      <c r="IE435" s="55" t="str">
        <f t="shared" si="6"/>
        <v>международная лаборатория стохастических алгоритмов и анализа многомерных данных (факультет компьютерных наук)</v>
      </c>
    </row>
    <row r="436" spans="237:239" x14ac:dyDescent="0.25">
      <c r="IC436" s="55" t="s">
        <v>1587</v>
      </c>
      <c r="ID436" s="55" t="s">
        <v>2760</v>
      </c>
      <c r="IE436" s="55" t="str">
        <f t="shared" si="6"/>
        <v>базовая кафедра компании SAS (факультет компьютерных наук)</v>
      </c>
    </row>
    <row r="437" spans="237:239" x14ac:dyDescent="0.25">
      <c r="IC437" s="55" t="s">
        <v>2765</v>
      </c>
      <c r="ID437" s="55" t="s">
        <v>2760</v>
      </c>
      <c r="IE437" s="55" t="str">
        <f t="shared" si="6"/>
        <v>центр практик, проектной работы и предпринимательства (факультет компьютерных наук)</v>
      </c>
    </row>
    <row r="438" spans="237:239" x14ac:dyDescent="0.25">
      <c r="IC438" s="55" t="s">
        <v>1982</v>
      </c>
      <c r="ID438" s="55" t="s">
        <v>2760</v>
      </c>
      <c r="IE438" s="55" t="str">
        <f t="shared" si="6"/>
        <v>отдел планирования и контроля финансовой деятельности (факультет компьютерных наук)</v>
      </c>
    </row>
    <row r="439" spans="237:239" x14ac:dyDescent="0.25">
      <c r="IC439" s="55" t="s">
        <v>2556</v>
      </c>
      <c r="ID439" s="55" t="s">
        <v>2760</v>
      </c>
      <c r="IE439" s="55" t="str">
        <f t="shared" si="6"/>
        <v>международная лаборатория алгебраической топологии и её приложений (факультет компьютерных наук)</v>
      </c>
    </row>
    <row r="440" spans="237:239" x14ac:dyDescent="0.25">
      <c r="IC440" s="55" t="s">
        <v>2557</v>
      </c>
      <c r="ID440" s="55" t="s">
        <v>2760</v>
      </c>
      <c r="IE440" s="55" t="str">
        <f t="shared" si="6"/>
        <v>отдел сопровождения деятельности научно-педагогических работников (факультет компьютерных наук)</v>
      </c>
    </row>
    <row r="441" spans="237:239" x14ac:dyDescent="0.25">
      <c r="IC441" s="55" t="s">
        <v>2766</v>
      </c>
      <c r="ID441" s="55" t="s">
        <v>2760</v>
      </c>
      <c r="IE441" s="55" t="str">
        <f t="shared" si="6"/>
        <v>отдел сопровождения партнерских магистерских программ (факультет компьютерных наук)</v>
      </c>
    </row>
    <row r="442" spans="237:239" x14ac:dyDescent="0.25">
      <c r="IC442" s="55" t="s">
        <v>2767</v>
      </c>
      <c r="ID442" s="55" t="s">
        <v>2760</v>
      </c>
      <c r="IE442" s="55" t="str">
        <f t="shared" si="6"/>
        <v>отдел сопровождения учебного процесса по онлайн-программам (факультет компьютерных наук)</v>
      </c>
    </row>
    <row r="443" spans="237:239" x14ac:dyDescent="0.25">
      <c r="IC443" s="55" t="s">
        <v>2768</v>
      </c>
      <c r="ID443" s="55" t="s">
        <v>2760</v>
      </c>
      <c r="IE443" s="55" t="str">
        <f t="shared" si="6"/>
        <v>отдел развития цифровых компетенций (факультет компьютерных наук)</v>
      </c>
    </row>
    <row r="444" spans="237:239" x14ac:dyDescent="0.25">
      <c r="IC444" s="55" t="s">
        <v>2769</v>
      </c>
      <c r="ID444" s="55" t="s">
        <v>2760</v>
      </c>
      <c r="IE444" s="55" t="str">
        <f t="shared" si="6"/>
        <v>отдел внешних коммуникаций (факультет компьютерных наук)</v>
      </c>
    </row>
    <row r="445" spans="237:239" x14ac:dyDescent="0.25">
      <c r="IC445" s="55" t="s">
        <v>2770</v>
      </c>
      <c r="ID445" s="55" t="s">
        <v>2760</v>
      </c>
      <c r="IE445" s="55" t="str">
        <f t="shared" si="6"/>
        <v>базовая кафедра ГК «Открытие» (факультет компьютерных наук)</v>
      </c>
    </row>
    <row r="446" spans="237:239" x14ac:dyDescent="0.25">
      <c r="IC446" s="55" t="s">
        <v>2771</v>
      </c>
      <c r="ID446" s="55" t="s">
        <v>1625</v>
      </c>
      <c r="IE446" s="55" t="str">
        <f t="shared" si="6"/>
        <v>факультет социальных наук (Учебные подразделения)</v>
      </c>
    </row>
    <row r="447" spans="237:239" x14ac:dyDescent="0.25">
      <c r="IC447" s="55" t="s">
        <v>1585</v>
      </c>
      <c r="ID447" s="55" t="s">
        <v>1609</v>
      </c>
      <c r="IE447" s="55" t="str">
        <f t="shared" si="6"/>
        <v>департамент психологии (Факультет социальных наук)</v>
      </c>
    </row>
    <row r="448" spans="237:239" x14ac:dyDescent="0.25">
      <c r="IC448" s="55" t="s">
        <v>1715</v>
      </c>
      <c r="ID448" s="55" t="s">
        <v>1585</v>
      </c>
      <c r="IE448" s="55" t="str">
        <f t="shared" si="6"/>
        <v>кафедра психоанализа и бизнес-консультирования (департамент психологии)</v>
      </c>
    </row>
    <row r="449" spans="237:239" x14ac:dyDescent="0.25">
      <c r="IC449" s="55" t="s">
        <v>1857</v>
      </c>
      <c r="ID449" s="55" t="s">
        <v>1585</v>
      </c>
      <c r="IE449" s="55" t="str">
        <f t="shared" si="6"/>
        <v>научно-учебная лаборатория психологии способностей (департамент психологии)</v>
      </c>
    </row>
    <row r="450" spans="237:239" x14ac:dyDescent="0.25">
      <c r="IC450" s="55" t="s">
        <v>1584</v>
      </c>
      <c r="ID450" s="55" t="s">
        <v>1585</v>
      </c>
      <c r="IE450" s="55" t="str">
        <f t="shared" si="6"/>
        <v>базовая кафедра компании «ЭКОПСИ Консалтинг» (департамент психологии)</v>
      </c>
    </row>
    <row r="451" spans="237:239" x14ac:dyDescent="0.25">
      <c r="IC451" s="55" t="s">
        <v>2772</v>
      </c>
      <c r="ID451" s="55" t="s">
        <v>1585</v>
      </c>
      <c r="IE451" s="55" t="str">
        <f t="shared" si="6"/>
        <v>редакция средства массовой информации - журнала "Журнал клинического и прикладного психоанализа (Journal of Clinical and Applied Psychoanalysis)" (департамент психологии)</v>
      </c>
    </row>
    <row r="452" spans="237:239" x14ac:dyDescent="0.25">
      <c r="IC452" s="55" t="s">
        <v>2310</v>
      </c>
      <c r="ID452" s="55" t="s">
        <v>1585</v>
      </c>
      <c r="IE452" s="55" t="str">
        <f t="shared" ref="IE452:IE515" si="7">CONCATENATE(IC452," (",ID452,")")</f>
        <v>центр фундаментальной и консультативной персонологии (департамент психологии)</v>
      </c>
    </row>
    <row r="453" spans="237:239" x14ac:dyDescent="0.25">
      <c r="IC453" s="55" t="s">
        <v>1554</v>
      </c>
      <c r="ID453" s="55" t="s">
        <v>1609</v>
      </c>
      <c r="IE453" s="55" t="str">
        <f t="shared" si="7"/>
        <v>департамент социологии (Факультет социальных наук)</v>
      </c>
    </row>
    <row r="454" spans="237:239" x14ac:dyDescent="0.25">
      <c r="IC454" s="55" t="s">
        <v>1713</v>
      </c>
      <c r="ID454" s="55" t="s">
        <v>1554</v>
      </c>
      <c r="IE454" s="55" t="str">
        <f t="shared" si="7"/>
        <v>кафедра общей социологии (департамент социологии)</v>
      </c>
    </row>
    <row r="455" spans="237:239" x14ac:dyDescent="0.25">
      <c r="IC455" s="55" t="s">
        <v>1703</v>
      </c>
      <c r="ID455" s="55" t="s">
        <v>1554</v>
      </c>
      <c r="IE455" s="55" t="str">
        <f t="shared" si="7"/>
        <v>кафедра анализа социальных институтов (департамент социологии)</v>
      </c>
    </row>
    <row r="456" spans="237:239" x14ac:dyDescent="0.25">
      <c r="IC456" s="55" t="s">
        <v>1711</v>
      </c>
      <c r="ID456" s="55" t="s">
        <v>1554</v>
      </c>
      <c r="IE456" s="55" t="str">
        <f t="shared" si="7"/>
        <v>кафедра методов сбора и анализа социологической информации (департамент социологии)</v>
      </c>
    </row>
    <row r="457" spans="237:239" x14ac:dyDescent="0.25">
      <c r="IC457" s="55" t="s">
        <v>1731</v>
      </c>
      <c r="ID457" s="55" t="s">
        <v>1554</v>
      </c>
      <c r="IE457" s="55" t="str">
        <f t="shared" si="7"/>
        <v>кафедра экономической социологии (департамент социологии)</v>
      </c>
    </row>
    <row r="458" spans="237:239" x14ac:dyDescent="0.25">
      <c r="IC458" s="55" t="s">
        <v>1558</v>
      </c>
      <c r="ID458" s="55" t="s">
        <v>1554</v>
      </c>
      <c r="IE458" s="55" t="str">
        <f t="shared" si="7"/>
        <v>базовая кафедра Всероссийского центра изучения общественного мнения (ВЦИОМ) (департамент социологии)</v>
      </c>
    </row>
    <row r="459" spans="237:239" x14ac:dyDescent="0.25">
      <c r="IC459" s="55" t="s">
        <v>1600</v>
      </c>
      <c r="ID459" s="55" t="s">
        <v>1554</v>
      </c>
      <c r="IE459" s="55" t="str">
        <f t="shared" si="7"/>
        <v>базовая кафедра прикладных социологических исследований ГфК-Русь (департамент социологии)</v>
      </c>
    </row>
    <row r="460" spans="237:239" x14ac:dyDescent="0.25">
      <c r="IC460" s="55" t="s">
        <v>1553</v>
      </c>
      <c r="ID460" s="55" t="s">
        <v>1554</v>
      </c>
      <c r="IE460" s="55" t="str">
        <f t="shared" si="7"/>
        <v>базовая кафедра автономной некоммерческой организации "Аналитический центр Юрия Левады" (департамент социологии)</v>
      </c>
    </row>
    <row r="461" spans="237:239" x14ac:dyDescent="0.25">
      <c r="IC461" s="55" t="s">
        <v>1607</v>
      </c>
      <c r="ID461" s="55" t="s">
        <v>1554</v>
      </c>
      <c r="IE461" s="55" t="str">
        <f t="shared" si="7"/>
        <v>базовая кафедра Фонда "Общественное мнение" (департамент социологии)</v>
      </c>
    </row>
    <row r="462" spans="237:239" x14ac:dyDescent="0.25">
      <c r="IC462" s="55" t="s">
        <v>2292</v>
      </c>
      <c r="ID462" s="55" t="s">
        <v>1554</v>
      </c>
      <c r="IE462" s="55" t="str">
        <f t="shared" si="7"/>
        <v>центр развития социологического образования (департамент социологии)</v>
      </c>
    </row>
    <row r="463" spans="237:239" x14ac:dyDescent="0.25">
      <c r="IC463" s="55" t="s">
        <v>2091</v>
      </c>
      <c r="ID463" s="55" t="s">
        <v>1609</v>
      </c>
      <c r="IE463" s="55" t="str">
        <f t="shared" si="7"/>
        <v>отдел сопровождения учебного процесса по образовательной программе бакалавриата «Политология» (Факультет социальных наук)</v>
      </c>
    </row>
    <row r="464" spans="237:239" x14ac:dyDescent="0.25">
      <c r="IC464" s="55" t="s">
        <v>2093</v>
      </c>
      <c r="ID464" s="55" t="s">
        <v>1609</v>
      </c>
      <c r="IE464" s="55" t="str">
        <f t="shared" si="7"/>
        <v>отдел сопровождения учебного процесса по образовательной программе бакалавриата «Социология» (Факультет социальных наук)</v>
      </c>
    </row>
    <row r="465" spans="237:239" x14ac:dyDescent="0.25">
      <c r="IC465" s="55" t="s">
        <v>2078</v>
      </c>
      <c r="ID465" s="55" t="s">
        <v>1609</v>
      </c>
      <c r="IE465" s="55" t="str">
        <f t="shared" si="7"/>
        <v>отдел сопровождения учебного процесса в магистратуре по направлению «Социология» (Факультет социальных наук)</v>
      </c>
    </row>
    <row r="466" spans="237:239" x14ac:dyDescent="0.25">
      <c r="IC466" s="55" t="s">
        <v>2092</v>
      </c>
      <c r="ID466" s="55" t="s">
        <v>1609</v>
      </c>
      <c r="IE466" s="55" t="str">
        <f t="shared" si="7"/>
        <v>отдел сопровождения учебного процесса по образовательной программе бакалавриата «Психология» (Факультет социальных наук)</v>
      </c>
    </row>
    <row r="467" spans="237:239" x14ac:dyDescent="0.25">
      <c r="IC467" s="55" t="s">
        <v>2077</v>
      </c>
      <c r="ID467" s="55" t="s">
        <v>1609</v>
      </c>
      <c r="IE467" s="55" t="str">
        <f t="shared" si="7"/>
        <v>отдел сопровождения учебного процесса в магистратуре по направлению «Психология» (Факультет социальных наук)</v>
      </c>
    </row>
    <row r="468" spans="237:239" x14ac:dyDescent="0.25">
      <c r="IC468" s="55" t="s">
        <v>2090</v>
      </c>
      <c r="ID468" s="55" t="s">
        <v>1609</v>
      </c>
      <c r="IE468" s="55" t="str">
        <f t="shared" si="7"/>
        <v>отдел сопровождения учебного процесса по образовательной программе бакалавриата «Государственное и муниципальное управление» (Факультет социальных наук)</v>
      </c>
    </row>
    <row r="469" spans="237:239" x14ac:dyDescent="0.25">
      <c r="IC469" s="55" t="s">
        <v>2075</v>
      </c>
      <c r="ID469" s="55" t="s">
        <v>1609</v>
      </c>
      <c r="IE469" s="55" t="str">
        <f t="shared" si="7"/>
        <v>отдел сопровождения учебного процесса в магистратуре по направлению «Государственное и муниципальное управление» (Факультет социальных наук)</v>
      </c>
    </row>
    <row r="470" spans="237:239" x14ac:dyDescent="0.25">
      <c r="IC470" s="55" t="s">
        <v>1537</v>
      </c>
      <c r="ID470" s="55" t="s">
        <v>1609</v>
      </c>
      <c r="IE470" s="55" t="str">
        <f t="shared" si="7"/>
        <v>центр административного обеспечения (Факультет социальных наук)</v>
      </c>
    </row>
    <row r="471" spans="237:239" x14ac:dyDescent="0.25">
      <c r="IC471" s="55" t="s">
        <v>1982</v>
      </c>
      <c r="ID471" s="55" t="s">
        <v>1537</v>
      </c>
      <c r="IE471" s="55" t="str">
        <f t="shared" si="7"/>
        <v>отдел планирования и контроля финансовой деятельности (центр административного обеспечения)</v>
      </c>
    </row>
    <row r="472" spans="237:239" x14ac:dyDescent="0.25">
      <c r="IC472" s="55" t="s">
        <v>2279</v>
      </c>
      <c r="ID472" s="55" t="s">
        <v>1609</v>
      </c>
      <c r="IE472" s="55" t="str">
        <f t="shared" si="7"/>
        <v>центр поддержки научно-образовательной деятельности (Факультет социальных наук)</v>
      </c>
    </row>
    <row r="473" spans="237:239" x14ac:dyDescent="0.25">
      <c r="IC473" s="55" t="s">
        <v>2773</v>
      </c>
      <c r="ID473" s="55" t="s">
        <v>1609</v>
      </c>
      <c r="IE473" s="55" t="str">
        <f t="shared" si="7"/>
        <v>центр практик и проектной деятельности (Факультет социальных наук)</v>
      </c>
    </row>
    <row r="474" spans="237:239" x14ac:dyDescent="0.25">
      <c r="IC474" s="55" t="s">
        <v>1851</v>
      </c>
      <c r="ID474" s="55" t="s">
        <v>1609</v>
      </c>
      <c r="IE474" s="55" t="str">
        <f t="shared" si="7"/>
        <v>научно-учебная лаборатория мониторинга рисков социально-политической дестабилизации (Факультет социальных наук)</v>
      </c>
    </row>
    <row r="475" spans="237:239" x14ac:dyDescent="0.25">
      <c r="IC475" s="55" t="s">
        <v>1608</v>
      </c>
      <c r="ID475" s="55" t="s">
        <v>1609</v>
      </c>
      <c r="IE475" s="55" t="str">
        <f t="shared" si="7"/>
        <v>базовая кафедра Центра политических технологий (Факультет социальных наук)</v>
      </c>
    </row>
    <row r="476" spans="237:239" x14ac:dyDescent="0.25">
      <c r="IC476" s="55" t="s">
        <v>2054</v>
      </c>
      <c r="ID476" s="55" t="s">
        <v>1609</v>
      </c>
      <c r="IE476" s="55" t="str">
        <f t="shared" si="7"/>
        <v>отдел сопровождения магистерских программ, реализуемых на английском языке (Факультет социальных наук)</v>
      </c>
    </row>
    <row r="477" spans="237:239" x14ac:dyDescent="0.25">
      <c r="IC477" s="55" t="s">
        <v>2073</v>
      </c>
      <c r="ID477" s="55" t="s">
        <v>1609</v>
      </c>
      <c r="IE477" s="55" t="str">
        <f t="shared" si="7"/>
        <v>отдел сопровождения учебного процесса в магистратуре по направлению "Политология" (Факультет социальных наук)</v>
      </c>
    </row>
    <row r="478" spans="237:239" x14ac:dyDescent="0.25">
      <c r="IC478" s="55" t="s">
        <v>2243</v>
      </c>
      <c r="ID478" s="55" t="s">
        <v>1609</v>
      </c>
      <c r="IE478" s="55" t="str">
        <f t="shared" si="7"/>
        <v>центр исследований социальной организации труда и деловой сферы (Факультет социальных наук)</v>
      </c>
    </row>
    <row r="479" spans="237:239" x14ac:dyDescent="0.25">
      <c r="IC479" s="55" t="s">
        <v>1849</v>
      </c>
      <c r="ID479" s="55" t="s">
        <v>1609</v>
      </c>
      <c r="IE479" s="55" t="str">
        <f t="shared" si="7"/>
        <v>научно-учебная лаборатория моделирования зрительного восприятия и внимания (Факультет социальных наук)</v>
      </c>
    </row>
    <row r="480" spans="237:239" x14ac:dyDescent="0.25">
      <c r="IC480" s="55" t="s">
        <v>1838</v>
      </c>
      <c r="ID480" s="55" t="s">
        <v>1609</v>
      </c>
      <c r="IE480" s="55" t="str">
        <f t="shared" si="7"/>
        <v>научно-учебная лаборатория когнитивной психологии пользователя цифровых интерфейсов (Факультет социальных наук)</v>
      </c>
    </row>
    <row r="481" spans="237:239" x14ac:dyDescent="0.25">
      <c r="IC481" s="55" t="s">
        <v>1638</v>
      </c>
      <c r="ID481" s="55" t="s">
        <v>1609</v>
      </c>
      <c r="IE481" s="55" t="str">
        <f t="shared" si="7"/>
        <v>департамент политики и управления (Факультет социальных наук)</v>
      </c>
    </row>
    <row r="482" spans="237:239" x14ac:dyDescent="0.25">
      <c r="IC482" s="55" t="s">
        <v>1716</v>
      </c>
      <c r="ID482" s="55" t="s">
        <v>1638</v>
      </c>
      <c r="IE482" s="55" t="str">
        <f t="shared" si="7"/>
        <v>кафедра публичной политики (департамент политики и управления)</v>
      </c>
    </row>
    <row r="483" spans="237:239" x14ac:dyDescent="0.25">
      <c r="IC483" s="55" t="s">
        <v>1718</v>
      </c>
      <c r="ID483" s="55" t="s">
        <v>1638</v>
      </c>
      <c r="IE483" s="55" t="str">
        <f t="shared" si="7"/>
        <v>кафедра теории и практики государственного управления (департамент политики и управления)</v>
      </c>
    </row>
    <row r="484" spans="237:239" x14ac:dyDescent="0.25">
      <c r="IC484" s="55" t="s">
        <v>1705</v>
      </c>
      <c r="ID484" s="55" t="s">
        <v>1638</v>
      </c>
      <c r="IE484" s="55" t="str">
        <f t="shared" si="7"/>
        <v>кафедра государственной и муниципальной службы (департамент политики и управления)</v>
      </c>
    </row>
    <row r="485" spans="237:239" x14ac:dyDescent="0.25">
      <c r="IC485" s="55" t="s">
        <v>1710</v>
      </c>
      <c r="ID485" s="55" t="s">
        <v>1638</v>
      </c>
      <c r="IE485" s="55" t="str">
        <f t="shared" si="7"/>
        <v>кафедра местного самоуправления (департамент политики и управления)</v>
      </c>
    </row>
    <row r="486" spans="237:239" x14ac:dyDescent="0.25">
      <c r="IC486" s="55" t="s">
        <v>1724</v>
      </c>
      <c r="ID486" s="55" t="s">
        <v>1638</v>
      </c>
      <c r="IE486" s="55" t="str">
        <f t="shared" si="7"/>
        <v>кафедра управления наукой и инновациями (департамент политики и управления)</v>
      </c>
    </row>
    <row r="487" spans="237:239" x14ac:dyDescent="0.25">
      <c r="IC487" s="55" t="s">
        <v>1728</v>
      </c>
      <c r="ID487" s="55" t="s">
        <v>1638</v>
      </c>
      <c r="IE487" s="55" t="str">
        <f t="shared" si="7"/>
        <v>кафедра финансового менеджмента в государственном секторе (департамент политики и управления)</v>
      </c>
    </row>
    <row r="488" spans="237:239" x14ac:dyDescent="0.25">
      <c r="IC488" s="55" t="s">
        <v>1722</v>
      </c>
      <c r="ID488" s="55" t="s">
        <v>1638</v>
      </c>
      <c r="IE488" s="55" t="str">
        <f t="shared" si="7"/>
        <v>кафедра управления государственными и муниципальными заказами (департамент политики и управления)</v>
      </c>
    </row>
    <row r="489" spans="237:239" x14ac:dyDescent="0.25">
      <c r="IC489" s="55" t="s">
        <v>1723</v>
      </c>
      <c r="ID489" s="55" t="s">
        <v>1638</v>
      </c>
      <c r="IE489" s="55" t="str">
        <f t="shared" si="7"/>
        <v>кафедра управления и экономики здравоохранения (департамент политики и управления)</v>
      </c>
    </row>
    <row r="490" spans="237:239" x14ac:dyDescent="0.25">
      <c r="IC490" s="55" t="s">
        <v>1719</v>
      </c>
      <c r="ID490" s="55" t="s">
        <v>1638</v>
      </c>
      <c r="IE490" s="55" t="str">
        <f t="shared" si="7"/>
        <v>кафедра теории организаций (департамент политики и управления)</v>
      </c>
    </row>
    <row r="491" spans="237:239" x14ac:dyDescent="0.25">
      <c r="IC491" s="55" t="s">
        <v>1725</v>
      </c>
      <c r="ID491" s="55" t="s">
        <v>1638</v>
      </c>
      <c r="IE491" s="55" t="str">
        <f t="shared" si="7"/>
        <v>кафедра управления развитием территорий и регионалистики (департамент политики и управления)</v>
      </c>
    </row>
    <row r="492" spans="237:239" x14ac:dyDescent="0.25">
      <c r="IC492" s="55" t="s">
        <v>1730</v>
      </c>
      <c r="ID492" s="55" t="s">
        <v>1638</v>
      </c>
      <c r="IE492" s="55" t="str">
        <f t="shared" si="7"/>
        <v>кафедра экономики и управления в негосударственных некоммерческих организациях (департамент политики и управления)</v>
      </c>
    </row>
    <row r="493" spans="237:239" x14ac:dyDescent="0.25">
      <c r="IC493" s="55" t="s">
        <v>1729</v>
      </c>
      <c r="ID493" s="55" t="s">
        <v>1638</v>
      </c>
      <c r="IE493" s="55" t="str">
        <f t="shared" si="7"/>
        <v>кафедра экономики города и муниципального управления (департамент политики и управления)</v>
      </c>
    </row>
    <row r="494" spans="237:239" x14ac:dyDescent="0.25">
      <c r="IC494" s="55" t="s">
        <v>1852</v>
      </c>
      <c r="ID494" s="55" t="s">
        <v>1609</v>
      </c>
      <c r="IE494" s="55" t="str">
        <f t="shared" si="7"/>
        <v>научно-учебная лаборатория нейробиологических основ когнитивного развития (Факультет социальных наук)</v>
      </c>
    </row>
    <row r="495" spans="237:239" x14ac:dyDescent="0.25">
      <c r="IC495" s="55" t="s">
        <v>2322</v>
      </c>
      <c r="ID495" s="55" t="s">
        <v>1609</v>
      </c>
      <c r="IE495" s="55" t="str">
        <f t="shared" si="7"/>
        <v>Школа маркетинговых исследований (Факультет социальных наук)</v>
      </c>
    </row>
    <row r="496" spans="237:239" x14ac:dyDescent="0.25">
      <c r="IC496" s="55" t="s">
        <v>2774</v>
      </c>
      <c r="ID496" s="55" t="s">
        <v>1609</v>
      </c>
      <c r="IE496" s="55" t="str">
        <f t="shared" si="7"/>
        <v>научно-учебная лаборатория политико-психологических исследований (Факультет социальных наук)</v>
      </c>
    </row>
    <row r="497" spans="237:239" x14ac:dyDescent="0.25">
      <c r="IC497" s="55" t="s">
        <v>2775</v>
      </c>
      <c r="ID497" s="55" t="s">
        <v>1609</v>
      </c>
      <c r="IE497" s="55" t="str">
        <f t="shared" si="7"/>
        <v>научно-учебная лаборатория психологии социального неравенства (Факультет социальных наук)</v>
      </c>
    </row>
    <row r="498" spans="237:239" x14ac:dyDescent="0.25">
      <c r="IC498" s="55" t="s">
        <v>2776</v>
      </c>
      <c r="ID498" s="55" t="s">
        <v>1625</v>
      </c>
      <c r="IE498" s="55" t="str">
        <f t="shared" si="7"/>
        <v>факультет гуманитарных наук (Учебные подразделения)</v>
      </c>
    </row>
    <row r="499" spans="237:239" x14ac:dyDescent="0.25">
      <c r="IC499" s="55" t="s">
        <v>1813</v>
      </c>
      <c r="ID499" s="55" t="s">
        <v>2776</v>
      </c>
      <c r="IE499" s="55" t="str">
        <f t="shared" si="7"/>
        <v>Школа исторических наук (факультет гуманитарных наук)</v>
      </c>
    </row>
    <row r="500" spans="237:239" x14ac:dyDescent="0.25">
      <c r="IC500" s="55" t="s">
        <v>2247</v>
      </c>
      <c r="ID500" s="55" t="s">
        <v>1813</v>
      </c>
      <c r="IE500" s="55" t="str">
        <f t="shared" si="7"/>
        <v>центр истории России Нового времени (Школа исторических наук)</v>
      </c>
    </row>
    <row r="501" spans="237:239" x14ac:dyDescent="0.25">
      <c r="IC501" s="55" t="s">
        <v>1812</v>
      </c>
      <c r="ID501" s="55" t="s">
        <v>1813</v>
      </c>
      <c r="IE501" s="55" t="str">
        <f t="shared" si="7"/>
        <v>международный центр антропологии (Школа исторических наук)</v>
      </c>
    </row>
    <row r="502" spans="237:239" x14ac:dyDescent="0.25">
      <c r="IC502" s="55" t="s">
        <v>2777</v>
      </c>
      <c r="ID502" s="55" t="s">
        <v>1813</v>
      </c>
      <c r="IE502" s="55" t="str">
        <f t="shared" si="7"/>
        <v>редакция средства массовой информации – журнала «History HSE» (Школа исторических наук)</v>
      </c>
    </row>
    <row r="503" spans="237:239" x14ac:dyDescent="0.25">
      <c r="IC503" s="55" t="s">
        <v>1537</v>
      </c>
      <c r="ID503" s="55" t="s">
        <v>2776</v>
      </c>
      <c r="IE503" s="55" t="str">
        <f t="shared" si="7"/>
        <v>центр административного обеспечения (факультет гуманитарных наук)</v>
      </c>
    </row>
    <row r="504" spans="237:239" x14ac:dyDescent="0.25">
      <c r="IC504" s="55" t="s">
        <v>2280</v>
      </c>
      <c r="ID504" s="55" t="s">
        <v>2776</v>
      </c>
      <c r="IE504" s="55" t="str">
        <f t="shared" si="7"/>
        <v>центр поддержки научно-образовательной и международной деятельности (факультет гуманитарных наук)</v>
      </c>
    </row>
    <row r="505" spans="237:239" x14ac:dyDescent="0.25">
      <c r="IC505" s="55" t="s">
        <v>2064</v>
      </c>
      <c r="ID505" s="55" t="s">
        <v>2776</v>
      </c>
      <c r="IE505" s="55" t="str">
        <f t="shared" si="7"/>
        <v>отдел сопровождения учебного процесса в бакалавриате по направлению "История" (факультет гуманитарных наук)</v>
      </c>
    </row>
    <row r="506" spans="237:239" x14ac:dyDescent="0.25">
      <c r="IC506" s="55" t="s">
        <v>2065</v>
      </c>
      <c r="ID506" s="55" t="s">
        <v>2776</v>
      </c>
      <c r="IE506" s="55" t="str">
        <f t="shared" si="7"/>
        <v>отдел сопровождения учебного процесса в бакалавриате по направлению "Культурология" (факультет гуманитарных наук)</v>
      </c>
    </row>
    <row r="507" spans="237:239" x14ac:dyDescent="0.25">
      <c r="IC507" s="55" t="s">
        <v>2068</v>
      </c>
      <c r="ID507" s="55" t="s">
        <v>2776</v>
      </c>
      <c r="IE507" s="55" t="str">
        <f t="shared" si="7"/>
        <v>отдел сопровождения учебного процесса в бакалавриате по направлению "Философия" (факультет гуманитарных наук)</v>
      </c>
    </row>
    <row r="508" spans="237:239" x14ac:dyDescent="0.25">
      <c r="IC508" s="55" t="s">
        <v>2222</v>
      </c>
      <c r="ID508" s="55" t="s">
        <v>2776</v>
      </c>
      <c r="IE508" s="55" t="str">
        <f t="shared" si="7"/>
        <v>Школа лингвистики (факультет гуманитарных наук)</v>
      </c>
    </row>
    <row r="509" spans="237:239" x14ac:dyDescent="0.25">
      <c r="IC509" s="55" t="s">
        <v>2221</v>
      </c>
      <c r="ID509" s="55" t="s">
        <v>2222</v>
      </c>
      <c r="IE509" s="55" t="str">
        <f t="shared" si="7"/>
        <v>учебно-методический центр преподавания русского языка как иностранного (Школа лингвистики)</v>
      </c>
    </row>
    <row r="510" spans="237:239" x14ac:dyDescent="0.25">
      <c r="IC510" s="55" t="s">
        <v>2129</v>
      </c>
      <c r="ID510" s="55" t="s">
        <v>2776</v>
      </c>
      <c r="IE510" s="55" t="str">
        <f t="shared" si="7"/>
        <v>проектная лаборатория по изучению творчества Юрия Любимова и режиссерского театра XX-XXI вв. (факультет гуманитарных наук)</v>
      </c>
    </row>
    <row r="511" spans="237:239" x14ac:dyDescent="0.25">
      <c r="IC511" s="55" t="s">
        <v>2088</v>
      </c>
      <c r="ID511" s="55" t="s">
        <v>2776</v>
      </c>
      <c r="IE511" s="55" t="str">
        <f t="shared" si="7"/>
        <v>отдел сопровождения учебного процесса по направлениям «Культурология» и «Философия» (факультет гуманитарных наук)</v>
      </c>
    </row>
    <row r="512" spans="237:239" x14ac:dyDescent="0.25">
      <c r="IC512" s="55" t="s">
        <v>2063</v>
      </c>
      <c r="ID512" s="55" t="s">
        <v>2776</v>
      </c>
      <c r="IE512" s="55" t="str">
        <f t="shared" si="7"/>
        <v>отдел сопровождения учебного процесса в бакалавриате по направлению "История искусств" (факультет гуманитарных наук)</v>
      </c>
    </row>
    <row r="513" spans="237:239" x14ac:dyDescent="0.25">
      <c r="IC513" s="55" t="s">
        <v>1682</v>
      </c>
      <c r="ID513" s="55" t="s">
        <v>2776</v>
      </c>
      <c r="IE513" s="55" t="str">
        <f t="shared" si="7"/>
        <v>институт классического Востока и античности (факультет гуманитарных наук)</v>
      </c>
    </row>
    <row r="514" spans="237:239" x14ac:dyDescent="0.25">
      <c r="IC514" s="55" t="s">
        <v>2233</v>
      </c>
      <c r="ID514" s="55" t="s">
        <v>1682</v>
      </c>
      <c r="IE514" s="55" t="str">
        <f t="shared" si="7"/>
        <v>центр античной и восточной археологии (институт классического Востока и античности)</v>
      </c>
    </row>
    <row r="515" spans="237:239" x14ac:dyDescent="0.25">
      <c r="IC515" s="55" t="s">
        <v>2057</v>
      </c>
      <c r="ID515" s="55" t="s">
        <v>1682</v>
      </c>
      <c r="IE515" s="55" t="str">
        <f t="shared" si="7"/>
        <v>отдел сопровождения учебного процесса (институт классического Востока и античности)</v>
      </c>
    </row>
    <row r="516" spans="237:239" x14ac:dyDescent="0.25">
      <c r="IC516" s="55" t="s">
        <v>1854</v>
      </c>
      <c r="ID516" s="55" t="s">
        <v>2776</v>
      </c>
      <c r="IE516" s="55" t="str">
        <f t="shared" ref="IE516:IE579" si="8">CONCATENATE(IC516," (",ID516,")")</f>
        <v>научно-учебная лаборатория по формальным моделям в лингвистике (факультет гуманитарных наук)</v>
      </c>
    </row>
    <row r="517" spans="237:239" x14ac:dyDescent="0.25">
      <c r="IC517" s="55" t="s">
        <v>1863</v>
      </c>
      <c r="ID517" s="55" t="s">
        <v>2776</v>
      </c>
      <c r="IE517" s="55" t="str">
        <f t="shared" si="8"/>
        <v>научно-учебная лаборатория трансцендентальной философии (факультет гуманитарных наук)</v>
      </c>
    </row>
    <row r="518" spans="237:239" x14ac:dyDescent="0.25">
      <c r="IC518" s="55" t="s">
        <v>1862</v>
      </c>
      <c r="ID518" s="55" t="s">
        <v>2776</v>
      </c>
      <c r="IE518" s="55" t="str">
        <f t="shared" si="8"/>
        <v>научно-учебная лаборатория теоретической и полевой фольклористики (факультет гуманитарных наук)</v>
      </c>
    </row>
    <row r="519" spans="237:239" x14ac:dyDescent="0.25">
      <c r="IC519" s="55" t="s">
        <v>1864</v>
      </c>
      <c r="ID519" s="55" t="s">
        <v>2776</v>
      </c>
      <c r="IE519" s="55" t="str">
        <f t="shared" si="8"/>
        <v>научно-учебная лаборатория учебных корпусов (факультет гуманитарных наук)</v>
      </c>
    </row>
    <row r="520" spans="237:239" x14ac:dyDescent="0.25">
      <c r="IC520" s="55" t="s">
        <v>2778</v>
      </c>
      <c r="ID520" s="55" t="s">
        <v>2776</v>
      </c>
      <c r="IE520" s="55" t="str">
        <f t="shared" si="8"/>
        <v>Школа философии и культурологии (факультет гуманитарных наук)</v>
      </c>
    </row>
    <row r="521" spans="237:239" x14ac:dyDescent="0.25">
      <c r="IC521" s="55" t="s">
        <v>2151</v>
      </c>
      <c r="ID521" s="55" t="s">
        <v>2778</v>
      </c>
      <c r="IE521" s="55" t="str">
        <f t="shared" si="8"/>
        <v>редакция средства массовой информации – журнала «Философия. Журнал Высшей школы экономики» (Школа философии и культурологии)</v>
      </c>
    </row>
    <row r="522" spans="237:239" x14ac:dyDescent="0.25">
      <c r="IC522" s="55" t="s">
        <v>2779</v>
      </c>
      <c r="ID522" s="55" t="s">
        <v>2776</v>
      </c>
      <c r="IE522" s="55" t="str">
        <f t="shared" si="8"/>
        <v>Школа филологических наук (факультет гуманитарных наук)</v>
      </c>
    </row>
    <row r="523" spans="237:239" x14ac:dyDescent="0.25">
      <c r="IC523" s="55" t="s">
        <v>1764</v>
      </c>
      <c r="ID523" s="55" t="s">
        <v>2779</v>
      </c>
      <c r="IE523" s="55" t="str">
        <f t="shared" si="8"/>
        <v>лаборатория лингвосемиотических исследований (Школа филологических наук)</v>
      </c>
    </row>
    <row r="524" spans="237:239" x14ac:dyDescent="0.25">
      <c r="IC524" s="55" t="s">
        <v>1841</v>
      </c>
      <c r="ID524" s="55" t="s">
        <v>2779</v>
      </c>
      <c r="IE524" s="55" t="str">
        <f t="shared" si="8"/>
        <v>научно-учебная лаборатория лингвистической конфликтологии и современных коммуникативных практик (Школа филологических наук)</v>
      </c>
    </row>
    <row r="525" spans="237:239" x14ac:dyDescent="0.25">
      <c r="IC525" s="55" t="s">
        <v>1781</v>
      </c>
      <c r="ID525" s="55" t="s">
        <v>2779</v>
      </c>
      <c r="IE525" s="55" t="str">
        <f t="shared" si="8"/>
        <v>Мандельштамовский центр (Школа филологических наук)</v>
      </c>
    </row>
    <row r="526" spans="237:239" x14ac:dyDescent="0.25">
      <c r="IC526" s="55" t="s">
        <v>2780</v>
      </c>
      <c r="ID526" s="55" t="s">
        <v>2776</v>
      </c>
      <c r="IE526" s="55" t="str">
        <f t="shared" si="8"/>
        <v>проектная лаборатория развития интеллектуальных состязаний по гуманитарным наукам (факультет гуманитарных наук)</v>
      </c>
    </row>
    <row r="527" spans="237:239" x14ac:dyDescent="0.25">
      <c r="IC527" s="55" t="s">
        <v>2781</v>
      </c>
      <c r="ID527" s="55" t="s">
        <v>2776</v>
      </c>
      <c r="IE527" s="55" t="str">
        <f t="shared" si="8"/>
        <v>отдел сопровождения учебного процесса бакалавриата по направлению «Лингвистика» (факультет гуманитарных наук)</v>
      </c>
    </row>
    <row r="528" spans="237:239" x14ac:dyDescent="0.25">
      <c r="IC528" s="55" t="s">
        <v>2782</v>
      </c>
      <c r="ID528" s="55" t="s">
        <v>2776</v>
      </c>
      <c r="IE528" s="55" t="str">
        <f t="shared" si="8"/>
        <v>отдел сопровождения учебного процесса магистратуры по направлению «Лингвистика» (факультет гуманитарных наук)</v>
      </c>
    </row>
    <row r="529" spans="237:239" x14ac:dyDescent="0.25">
      <c r="IC529" s="55" t="s">
        <v>2783</v>
      </c>
      <c r="ID529" s="55" t="s">
        <v>2776</v>
      </c>
      <c r="IE529" s="55" t="str">
        <f t="shared" si="8"/>
        <v>отдел сопровождения учебного процесса бакалавриата по направлению «Филология» (факультет гуманитарных наук)</v>
      </c>
    </row>
    <row r="530" spans="237:239" x14ac:dyDescent="0.25">
      <c r="IC530" s="55" t="s">
        <v>2784</v>
      </c>
      <c r="ID530" s="55" t="s">
        <v>2776</v>
      </c>
      <c r="IE530" s="55" t="str">
        <f t="shared" si="8"/>
        <v>отдел сопровождения учебного процесса магистратуры по направлению «Филология» (факультет гуманитарных наук)</v>
      </c>
    </row>
    <row r="531" spans="237:239" x14ac:dyDescent="0.25">
      <c r="IC531" s="55" t="s">
        <v>2785</v>
      </c>
      <c r="ID531" s="55" t="s">
        <v>2776</v>
      </c>
      <c r="IE531" s="55" t="str">
        <f t="shared" si="8"/>
        <v>отдел сопровождения учебного процесса магистратуры по направлениям «История», «История искусств», «Регионоведение» (факультет гуманитарных наук)</v>
      </c>
    </row>
    <row r="532" spans="237:239" x14ac:dyDescent="0.25">
      <c r="IC532" s="55" t="s">
        <v>1843</v>
      </c>
      <c r="ID532" s="55" t="s">
        <v>2776</v>
      </c>
      <c r="IE532" s="55" t="str">
        <f t="shared" si="8"/>
        <v>научно-учебная лаборатория медиевистических исследований (факультет гуманитарных наук)</v>
      </c>
    </row>
    <row r="533" spans="237:239" x14ac:dyDescent="0.25">
      <c r="IC533" s="55" t="s">
        <v>2786</v>
      </c>
      <c r="ID533" s="55" t="s">
        <v>2776</v>
      </c>
      <c r="IE533" s="55" t="str">
        <f t="shared" si="8"/>
        <v>научно-учебная лаборатория социогуманитарных исследований Севера и Арктики (факультет гуманитарных наук)</v>
      </c>
    </row>
    <row r="534" spans="237:239" x14ac:dyDescent="0.25">
      <c r="IC534" s="55" t="s">
        <v>2787</v>
      </c>
      <c r="ID534" s="55" t="s">
        <v>2776</v>
      </c>
      <c r="IE534" s="55" t="str">
        <f t="shared" si="8"/>
        <v>научно-учебная лаборатория исследований советской архитектуры и изобразительного искусства (факультет гуманитарных наук)</v>
      </c>
    </row>
    <row r="535" spans="237:239" x14ac:dyDescent="0.25">
      <c r="IC535" s="55" t="s">
        <v>1572</v>
      </c>
      <c r="ID535" s="55" t="s">
        <v>1625</v>
      </c>
      <c r="IE535" s="55" t="str">
        <f t="shared" si="8"/>
        <v>факультет физики (Учебные подразделения)</v>
      </c>
    </row>
    <row r="536" spans="237:239" x14ac:dyDescent="0.25">
      <c r="IC536" s="55" t="s">
        <v>1603</v>
      </c>
      <c r="ID536" s="55" t="s">
        <v>1572</v>
      </c>
      <c r="IE536" s="55" t="str">
        <f t="shared" si="8"/>
        <v>базовая кафедра физики конденсированных сред Института физики твердого тела РАН (факультет физики)</v>
      </c>
    </row>
    <row r="537" spans="237:239" x14ac:dyDescent="0.25">
      <c r="IC537" s="55" t="s">
        <v>1605</v>
      </c>
      <c r="ID537" s="55" t="s">
        <v>1572</v>
      </c>
      <c r="IE537" s="55" t="str">
        <f t="shared" si="8"/>
        <v>базовая кафедра физики низких температур Института физических проблем им. П.Л. Капицы РАН (факультет физики)</v>
      </c>
    </row>
    <row r="538" spans="237:239" x14ac:dyDescent="0.25">
      <c r="IC538" s="55" t="s">
        <v>1601</v>
      </c>
      <c r="ID538" s="55" t="s">
        <v>1572</v>
      </c>
      <c r="IE538" s="55" t="str">
        <f t="shared" si="8"/>
        <v>базовая кафедра теоретической физики Института теоретической физики им. Л.Д. Ландау РАН (факультет физики)</v>
      </c>
    </row>
    <row r="539" spans="237:239" x14ac:dyDescent="0.25">
      <c r="IC539" s="55" t="s">
        <v>1604</v>
      </c>
      <c r="ID539" s="55" t="s">
        <v>1572</v>
      </c>
      <c r="IE539" s="55" t="str">
        <f t="shared" si="8"/>
        <v>базовая кафедра физики космоса Института космических исследований РАН (факультет физики)</v>
      </c>
    </row>
    <row r="540" spans="237:239" x14ac:dyDescent="0.25">
      <c r="IC540" s="55" t="s">
        <v>1571</v>
      </c>
      <c r="ID540" s="55" t="s">
        <v>1572</v>
      </c>
      <c r="IE540" s="55" t="str">
        <f t="shared" si="8"/>
        <v>базовая кафедра квантовой оптики и нанофотоники Института спектроскопии РАН (факультет физики)</v>
      </c>
    </row>
    <row r="541" spans="237:239" x14ac:dyDescent="0.25">
      <c r="IC541" s="55" t="s">
        <v>1574</v>
      </c>
      <c r="ID541" s="55" t="s">
        <v>1572</v>
      </c>
      <c r="IE541" s="55" t="str">
        <f t="shared" si="8"/>
        <v>базовая кафедра квантовых технологий Института общей физики им. А.М. Прохорова РАН (факультет физики)</v>
      </c>
    </row>
    <row r="542" spans="237:239" x14ac:dyDescent="0.25">
      <c r="IC542" s="55" t="s">
        <v>2087</v>
      </c>
      <c r="ID542" s="55" t="s">
        <v>1572</v>
      </c>
      <c r="IE542" s="55" t="str">
        <f t="shared" si="8"/>
        <v>отдел сопровождения учебного процесса по направлению "Физика" (факультет физики)</v>
      </c>
    </row>
    <row r="543" spans="237:239" x14ac:dyDescent="0.25">
      <c r="IC543" s="55" t="s">
        <v>1709</v>
      </c>
      <c r="ID543" s="55" t="s">
        <v>1620</v>
      </c>
      <c r="IE543" s="55" t="str">
        <f t="shared" si="8"/>
        <v>Кафедра менеджмента инноваций (Общеуниверситетские кафедры)</v>
      </c>
    </row>
    <row r="544" spans="237:239" x14ac:dyDescent="0.25">
      <c r="IC544" s="55" t="s">
        <v>1591</v>
      </c>
      <c r="ID544" s="55" t="s">
        <v>1589</v>
      </c>
      <c r="IE544" s="55" t="str">
        <f t="shared" si="8"/>
        <v>Базовая кафедра Музея современного искусства "Гараж" (Базовые кафедры)</v>
      </c>
    </row>
    <row r="545" spans="237:239" x14ac:dyDescent="0.25">
      <c r="IC545" s="55" t="s">
        <v>2788</v>
      </c>
      <c r="ID545" s="55" t="s">
        <v>1625</v>
      </c>
      <c r="IE545" s="55" t="str">
        <f t="shared" si="8"/>
        <v>факультет городского и регионального развития (Учебные подразделения)</v>
      </c>
    </row>
    <row r="546" spans="237:239" x14ac:dyDescent="0.25">
      <c r="IC546" s="55" t="s">
        <v>1622</v>
      </c>
      <c r="ID546" s="55" t="s">
        <v>2788</v>
      </c>
      <c r="IE546" s="55" t="str">
        <f t="shared" si="8"/>
        <v>Высшая школа урбанистики имени А.А. Высоковского (факультет городского и регионального развития)</v>
      </c>
    </row>
    <row r="547" spans="237:239" x14ac:dyDescent="0.25">
      <c r="IC547" s="55" t="s">
        <v>1805</v>
      </c>
      <c r="ID547" s="55" t="s">
        <v>2788</v>
      </c>
      <c r="IE547" s="55" t="str">
        <f t="shared" si="8"/>
        <v>международная проектно-учебная лаборатория экспериментального проектирования городов (факультет городского и регионального развития)</v>
      </c>
    </row>
    <row r="548" spans="237:239" x14ac:dyDescent="0.25">
      <c r="IC548" s="55" t="s">
        <v>1698</v>
      </c>
      <c r="ID548" s="55" t="s">
        <v>2788</v>
      </c>
      <c r="IE548" s="55" t="str">
        <f t="shared" si="8"/>
        <v>институт экономики транспорта и транспортной политики (факультет городского и регионального развития)</v>
      </c>
    </row>
    <row r="549" spans="237:239" x14ac:dyDescent="0.25">
      <c r="IC549" s="55" t="s">
        <v>2314</v>
      </c>
      <c r="ID549" s="55" t="s">
        <v>1698</v>
      </c>
      <c r="IE549" s="55" t="str">
        <f t="shared" si="8"/>
        <v>центр экономики транспорта (институт экономики транспорта и транспортной политики)</v>
      </c>
    </row>
    <row r="550" spans="237:239" x14ac:dyDescent="0.25">
      <c r="IC550" s="55" t="s">
        <v>2245</v>
      </c>
      <c r="ID550" s="55" t="s">
        <v>1698</v>
      </c>
      <c r="IE550" s="55" t="str">
        <f t="shared" si="8"/>
        <v>центр исследований транспортных проблем мегаполисов (институт экономики транспорта и транспортной политики)</v>
      </c>
    </row>
    <row r="551" spans="237:239" x14ac:dyDescent="0.25">
      <c r="IC551" s="55" t="s">
        <v>2304</v>
      </c>
      <c r="ID551" s="55" t="s">
        <v>1698</v>
      </c>
      <c r="IE551" s="55" t="str">
        <f t="shared" si="8"/>
        <v>центр транспортного моделирования (институт экономики транспорта и транспортной политики)</v>
      </c>
    </row>
    <row r="552" spans="237:239" x14ac:dyDescent="0.25">
      <c r="IC552" s="55" t="s">
        <v>2271</v>
      </c>
      <c r="ID552" s="55" t="s">
        <v>2788</v>
      </c>
      <c r="IE552" s="55" t="str">
        <f t="shared" si="8"/>
        <v>центр планирования и проектирования инфраструктуры и городской среды (факультет городского и регионального развития)</v>
      </c>
    </row>
    <row r="553" spans="237:239" x14ac:dyDescent="0.25">
      <c r="IC553" s="55" t="s">
        <v>1692</v>
      </c>
      <c r="ID553" s="55" t="s">
        <v>2788</v>
      </c>
      <c r="IE553" s="55" t="str">
        <f t="shared" si="8"/>
        <v>институт региональных исследований и городского планирования (факультет городского и регионального развития)</v>
      </c>
    </row>
    <row r="554" spans="237:239" x14ac:dyDescent="0.25">
      <c r="IC554" s="55" t="s">
        <v>2293</v>
      </c>
      <c r="ID554" s="55" t="s">
        <v>1692</v>
      </c>
      <c r="IE554" s="55" t="str">
        <f t="shared" si="8"/>
        <v>центр региональных исследований (институт региональных исследований и городского планирования)</v>
      </c>
    </row>
    <row r="555" spans="237:239" x14ac:dyDescent="0.25">
      <c r="IC555" s="55" t="s">
        <v>2154</v>
      </c>
      <c r="ID555" s="55" t="s">
        <v>2788</v>
      </c>
      <c r="IE555" s="55" t="str">
        <f t="shared" si="8"/>
        <v>редакция средства массовой информации – международного журнала «Городские исследования и практики (Urban Studies and Practices)» (факультет городского и регионального развития)</v>
      </c>
    </row>
    <row r="556" spans="237:239" x14ac:dyDescent="0.25">
      <c r="IC556" s="55" t="s">
        <v>1860</v>
      </c>
      <c r="ID556" s="55" t="s">
        <v>2788</v>
      </c>
      <c r="IE556" s="55" t="str">
        <f t="shared" si="8"/>
        <v>научно-учебная лаборатория социальных исследований города (факультет городского и регионального развития)</v>
      </c>
    </row>
    <row r="557" spans="237:239" x14ac:dyDescent="0.25">
      <c r="IC557" s="55" t="s">
        <v>1834</v>
      </c>
      <c r="ID557" s="55" t="s">
        <v>2788</v>
      </c>
      <c r="IE557" s="55" t="str">
        <f t="shared" si="8"/>
        <v>научно-учебная лаборатория исследований мультисенсорного опыта пользователя городской среды (факультет городского и регионального развития)</v>
      </c>
    </row>
    <row r="558" spans="237:239" x14ac:dyDescent="0.25">
      <c r="IC558" s="55" t="s">
        <v>2060</v>
      </c>
      <c r="ID558" s="55" t="s">
        <v>2788</v>
      </c>
      <c r="IE558" s="55" t="str">
        <f t="shared" si="8"/>
        <v>отдел сопровождения учебного процесса в бакалавриате (факультет городского и регионального развития)</v>
      </c>
    </row>
    <row r="559" spans="237:239" x14ac:dyDescent="0.25">
      <c r="IC559" s="55" t="s">
        <v>2789</v>
      </c>
      <c r="ID559" s="55" t="s">
        <v>2788</v>
      </c>
      <c r="IE559" s="55" t="str">
        <f t="shared" si="8"/>
        <v>институт исследований культуры (факультет городского и регионального развития)</v>
      </c>
    </row>
    <row r="560" spans="237:239" x14ac:dyDescent="0.25">
      <c r="IC560" s="55" t="s">
        <v>2790</v>
      </c>
      <c r="ID560" s="55" t="s">
        <v>2789</v>
      </c>
      <c r="IE560" s="55" t="str">
        <f t="shared" si="8"/>
        <v>центр прикладных и полевых исследований (институт исследований культуры)</v>
      </c>
    </row>
    <row r="561" spans="237:239" x14ac:dyDescent="0.25">
      <c r="IC561" s="55" t="s">
        <v>2791</v>
      </c>
      <c r="ID561" s="55" t="s">
        <v>2789</v>
      </c>
      <c r="IE561" s="55" t="str">
        <f t="shared" si="8"/>
        <v>центр креативной экономики (институт исследований культуры)</v>
      </c>
    </row>
    <row r="562" spans="237:239" x14ac:dyDescent="0.25">
      <c r="IC562" s="55" t="s">
        <v>1755</v>
      </c>
      <c r="ID562" s="55" t="s">
        <v>2789</v>
      </c>
      <c r="IE562" s="55" t="str">
        <f t="shared" si="8"/>
        <v>лаборатория исследований культуры (институт исследований культуры)</v>
      </c>
    </row>
    <row r="563" spans="237:239" x14ac:dyDescent="0.25">
      <c r="IC563" s="55" t="s">
        <v>2792</v>
      </c>
      <c r="ID563" s="55" t="s">
        <v>1625</v>
      </c>
      <c r="IE563" s="55" t="str">
        <f t="shared" si="8"/>
        <v>факультет химии (Учебные подразделения)</v>
      </c>
    </row>
    <row r="564" spans="237:239" x14ac:dyDescent="0.25">
      <c r="IC564" s="55" t="s">
        <v>1594</v>
      </c>
      <c r="ID564" s="55" t="s">
        <v>1593</v>
      </c>
      <c r="IE564" s="55" t="str">
        <f t="shared" si="8"/>
        <v>базовая кафедра нефтехимии и полимеров Института нефтехимического синтеза им. А.В. Топчиева РАН (Факультет химии)</v>
      </c>
    </row>
    <row r="565" spans="237:239" x14ac:dyDescent="0.25">
      <c r="IC565" s="55" t="s">
        <v>1598</v>
      </c>
      <c r="ID565" s="55" t="s">
        <v>1593</v>
      </c>
      <c r="IE565" s="55" t="str">
        <f t="shared" si="8"/>
        <v>базовая кафедра органической химии Института органической химии  им. Н.Д. Зелинского РАН (Факультет химии)</v>
      </c>
    </row>
    <row r="566" spans="237:239" x14ac:dyDescent="0.25">
      <c r="IC566" s="55" t="s">
        <v>1610</v>
      </c>
      <c r="ID566" s="55" t="s">
        <v>1593</v>
      </c>
      <c r="IE566" s="55" t="str">
        <f t="shared" si="8"/>
        <v>базовая кафедра элементоорганической химии Института элементоорганических соединений им. А.Н. Несмеянова РАН (Факультет химии)</v>
      </c>
    </row>
    <row r="567" spans="237:239" x14ac:dyDescent="0.25">
      <c r="IC567" s="55" t="s">
        <v>1592</v>
      </c>
      <c r="ID567" s="55" t="s">
        <v>1593</v>
      </c>
      <c r="IE567" s="55" t="str">
        <f t="shared" si="8"/>
        <v>базовая кафедра неорганической химии и материаловедения Института общей и неорганической химии им. Н.С. Курнакова РАН (Факультет химии)</v>
      </c>
    </row>
    <row r="568" spans="237:239" x14ac:dyDescent="0.25">
      <c r="IC568" s="55" t="s">
        <v>2793</v>
      </c>
      <c r="ID568" s="55" t="s">
        <v>1593</v>
      </c>
      <c r="IE568" s="55" t="str">
        <f t="shared" si="8"/>
        <v>базовая кафедра физико-химической инженерии Института проблем химической физики РАН (Факультет химии)</v>
      </c>
    </row>
    <row r="569" spans="237:239" x14ac:dyDescent="0.25">
      <c r="IC569" s="55" t="s">
        <v>2794</v>
      </c>
      <c r="ID569" s="55" t="s">
        <v>1625</v>
      </c>
      <c r="IE569" s="55" t="str">
        <f t="shared" si="8"/>
        <v>факультет биологии и биотехнологии (Учебные подразделения)</v>
      </c>
    </row>
    <row r="570" spans="237:239" x14ac:dyDescent="0.25">
      <c r="IC570" s="55" t="s">
        <v>1559</v>
      </c>
      <c r="ID570" s="55" t="s">
        <v>1560</v>
      </c>
      <c r="IE570" s="55" t="str">
        <f t="shared" si="8"/>
        <v>базовая кафедра Института биоорганической химии им. академиков М.М. Шемякина и Ю.А. Овчинникова РАН (Факультет биологии и биотехнологии)</v>
      </c>
    </row>
    <row r="571" spans="237:239" x14ac:dyDescent="0.25">
      <c r="IC571" s="55" t="s">
        <v>2559</v>
      </c>
      <c r="ID571" s="55" t="s">
        <v>1560</v>
      </c>
      <c r="IE571" s="55" t="str">
        <f t="shared" si="8"/>
        <v>международная лаборатория микрофизиологических систем (Факультет биологии и биотехнологии)</v>
      </c>
    </row>
    <row r="572" spans="237:239" x14ac:dyDescent="0.25">
      <c r="IC572" s="55" t="s">
        <v>2795</v>
      </c>
      <c r="ID572" s="55" t="s">
        <v>1560</v>
      </c>
      <c r="IE572" s="55" t="str">
        <f t="shared" si="8"/>
        <v>лаборатория молекулярной физиологии (Факультет биологии и биотехнологии)</v>
      </c>
    </row>
    <row r="573" spans="237:239" x14ac:dyDescent="0.25">
      <c r="IC573" s="55" t="s">
        <v>1564</v>
      </c>
      <c r="ID573" s="55" t="s">
        <v>1625</v>
      </c>
      <c r="IE573" s="55" t="str">
        <f t="shared" si="8"/>
        <v>факультет географии и геоинформационных технологий (Учебные подразделения)</v>
      </c>
    </row>
    <row r="574" spans="237:239" x14ac:dyDescent="0.25">
      <c r="IC574" s="55" t="s">
        <v>1563</v>
      </c>
      <c r="ID574" s="55" t="s">
        <v>1564</v>
      </c>
      <c r="IE574" s="55" t="str">
        <f t="shared" si="8"/>
        <v>базовая кафедра Института географии РАН (факультет географии и геоинформационных технологий)</v>
      </c>
    </row>
    <row r="575" spans="237:239" x14ac:dyDescent="0.25">
      <c r="IC575" s="55" t="s">
        <v>2626</v>
      </c>
      <c r="ID575" s="55" t="s">
        <v>1625</v>
      </c>
      <c r="IE575" s="55" t="str">
        <f t="shared" si="8"/>
        <v>Высшая школа бизнеса (Учебные подразделения)</v>
      </c>
    </row>
    <row r="576" spans="237:239" x14ac:dyDescent="0.25">
      <c r="IC576" s="55" t="s">
        <v>2796</v>
      </c>
      <c r="ID576" s="55" t="s">
        <v>2626</v>
      </c>
      <c r="IE576" s="55" t="str">
        <f t="shared" si="8"/>
        <v>центр развития компетенций в управлении проектами (Высшая школа бизнеса)</v>
      </c>
    </row>
    <row r="577" spans="237:239" x14ac:dyDescent="0.25">
      <c r="IC577" s="55" t="s">
        <v>2797</v>
      </c>
      <c r="ID577" s="55" t="s">
        <v>2626</v>
      </c>
      <c r="IE577" s="55" t="str">
        <f t="shared" si="8"/>
        <v>центр развития компетенций в бизнес-информатике (Высшая школа бизнеса)</v>
      </c>
    </row>
    <row r="578" spans="237:239" x14ac:dyDescent="0.25">
      <c r="IC578" s="55" t="s">
        <v>2798</v>
      </c>
      <c r="ID578" s="55" t="s">
        <v>2626</v>
      </c>
      <c r="IE578" s="55" t="str">
        <f t="shared" si="8"/>
        <v>центр развития компетенций в маркетинге (Высшая школа бизнеса)</v>
      </c>
    </row>
    <row r="579" spans="237:239" x14ac:dyDescent="0.25">
      <c r="IC579" s="55" t="s">
        <v>2799</v>
      </c>
      <c r="ID579" s="55" t="s">
        <v>2626</v>
      </c>
      <c r="IE579" s="55" t="str">
        <f t="shared" si="8"/>
        <v>центр программ развития руководителей (Высшая школа бизнеса)</v>
      </c>
    </row>
    <row r="580" spans="237:239" x14ac:dyDescent="0.25">
      <c r="IC580" s="55" t="s">
        <v>2800</v>
      </c>
      <c r="ID580" s="55" t="s">
        <v>2799</v>
      </c>
      <c r="IE580" s="55" t="str">
        <f t="shared" ref="IE580:IE643" si="9">CONCATENATE(IC580," (",ID580,")")</f>
        <v>отдел менеджмента и коммуникации в индустрии моды (центр программ развития руководителей)</v>
      </c>
    </row>
    <row r="581" spans="237:239" x14ac:dyDescent="0.25">
      <c r="IC581" s="55" t="s">
        <v>2801</v>
      </c>
      <c r="ID581" s="55" t="s">
        <v>2799</v>
      </c>
      <c r="IE581" s="55" t="str">
        <f t="shared" si="9"/>
        <v>отдел консультирования (центр программ развития руководителей)</v>
      </c>
    </row>
    <row r="582" spans="237:239" x14ac:dyDescent="0.25">
      <c r="IC582" s="55" t="s">
        <v>2802</v>
      </c>
      <c r="ID582" s="55" t="s">
        <v>2626</v>
      </c>
      <c r="IE582" s="55" t="str">
        <f t="shared" si="9"/>
        <v>институт менеджмента инноваций (Высшая школа бизнеса)</v>
      </c>
    </row>
    <row r="583" spans="237:239" x14ac:dyDescent="0.25">
      <c r="IC583" s="55" t="s">
        <v>2173</v>
      </c>
      <c r="ID583" s="55" t="s">
        <v>2802</v>
      </c>
      <c r="IE583" s="55" t="str">
        <f t="shared" si="9"/>
        <v>центр исследований сферы инноваций (институт менеджмента инноваций)</v>
      </c>
    </row>
    <row r="584" spans="237:239" x14ac:dyDescent="0.25">
      <c r="IC584" s="55" t="s">
        <v>2172</v>
      </c>
      <c r="ID584" s="55" t="s">
        <v>2173</v>
      </c>
      <c r="IE584" s="55" t="str">
        <f t="shared" si="9"/>
        <v>сектор развития инноваций в промышленности (центр исследований сферы инноваций)</v>
      </c>
    </row>
    <row r="585" spans="237:239" x14ac:dyDescent="0.25">
      <c r="IC585" s="55" t="s">
        <v>2175</v>
      </c>
      <c r="ID585" s="55" t="s">
        <v>2173</v>
      </c>
      <c r="IE585" s="55" t="str">
        <f t="shared" si="9"/>
        <v>сектор регионального инновационного развития (центр исследований сферы инноваций)</v>
      </c>
    </row>
    <row r="586" spans="237:239" x14ac:dyDescent="0.25">
      <c r="IC586" s="55" t="s">
        <v>1881</v>
      </c>
      <c r="ID586" s="55" t="s">
        <v>2802</v>
      </c>
      <c r="IE586" s="55" t="str">
        <f t="shared" si="9"/>
        <v>организационно-административный отдел (институт менеджмента инноваций)</v>
      </c>
    </row>
    <row r="587" spans="237:239" x14ac:dyDescent="0.25">
      <c r="IC587" s="55" t="s">
        <v>2269</v>
      </c>
      <c r="ID587" s="55" t="s">
        <v>2802</v>
      </c>
      <c r="IE587" s="55" t="str">
        <f t="shared" si="9"/>
        <v>центр перспективных исследований (институт менеджмента инноваций)</v>
      </c>
    </row>
    <row r="588" spans="237:239" x14ac:dyDescent="0.25">
      <c r="IC588" s="55" t="s">
        <v>2803</v>
      </c>
      <c r="ID588" s="55" t="s">
        <v>2626</v>
      </c>
      <c r="IE588" s="55" t="str">
        <f t="shared" si="9"/>
        <v>институт профессиональной переподготовки специалистов (Высшая школа бизнеса)</v>
      </c>
    </row>
    <row r="589" spans="237:239" x14ac:dyDescent="0.25">
      <c r="IC589" s="55" t="s">
        <v>2223</v>
      </c>
      <c r="ID589" s="55" t="s">
        <v>2803</v>
      </c>
      <c r="IE589" s="55" t="str">
        <f t="shared" si="9"/>
        <v>учебный отдел (институт профессиональной переподготовки специалистов)</v>
      </c>
    </row>
    <row r="590" spans="237:239" x14ac:dyDescent="0.25">
      <c r="IC590" s="55" t="s">
        <v>1816</v>
      </c>
      <c r="ID590" s="55" t="s">
        <v>2803</v>
      </c>
      <c r="IE590" s="55" t="str">
        <f t="shared" si="9"/>
        <v>методический отдел (институт профессиональной переподготовки специалистов)</v>
      </c>
    </row>
    <row r="591" spans="237:239" x14ac:dyDescent="0.25">
      <c r="IC591" s="55" t="s">
        <v>1538</v>
      </c>
      <c r="ID591" s="55" t="s">
        <v>2803</v>
      </c>
      <c r="IE591" s="55" t="str">
        <f t="shared" si="9"/>
        <v>административно-финансовый отдел (институт профессиональной переподготовки специалистов)</v>
      </c>
    </row>
    <row r="592" spans="237:239" x14ac:dyDescent="0.25">
      <c r="IC592" s="55" t="s">
        <v>1920</v>
      </c>
      <c r="ID592" s="55" t="s">
        <v>2803</v>
      </c>
      <c r="IE592" s="55" t="str">
        <f t="shared" si="9"/>
        <v>отдел дистанционных образовательных программ (институт профессиональной переподготовки специалистов)</v>
      </c>
    </row>
    <row r="593" spans="237:239" x14ac:dyDescent="0.25">
      <c r="IC593" s="55" t="s">
        <v>2308</v>
      </c>
      <c r="ID593" s="55" t="s">
        <v>2803</v>
      </c>
      <c r="IE593" s="55" t="str">
        <f t="shared" si="9"/>
        <v>центр учетных систем компании (институт профессиональной переподготовки специалистов)</v>
      </c>
    </row>
    <row r="594" spans="237:239" x14ac:dyDescent="0.25">
      <c r="IC594" s="55" t="s">
        <v>2804</v>
      </c>
      <c r="ID594" s="55" t="s">
        <v>2626</v>
      </c>
      <c r="IE594" s="55" t="str">
        <f t="shared" si="9"/>
        <v>секретариат (Высшая школа бизнеса)</v>
      </c>
    </row>
    <row r="595" spans="237:239" x14ac:dyDescent="0.25">
      <c r="IC595" s="55" t="s">
        <v>2258</v>
      </c>
      <c r="ID595" s="55" t="s">
        <v>2626</v>
      </c>
      <c r="IE595" s="55" t="str">
        <f t="shared" si="9"/>
        <v>центр международных обменов (Высшая школа бизнеса)</v>
      </c>
    </row>
    <row r="596" spans="237:239" x14ac:dyDescent="0.25">
      <c r="IC596" s="55" t="s">
        <v>2805</v>
      </c>
      <c r="ID596" s="55" t="s">
        <v>2626</v>
      </c>
      <c r="IE596" s="55" t="str">
        <f t="shared" si="9"/>
        <v>отдел по организации приема студентов (Высшая школа бизнеса)</v>
      </c>
    </row>
    <row r="597" spans="237:239" x14ac:dyDescent="0.25">
      <c r="IC597" s="55" t="s">
        <v>2014</v>
      </c>
      <c r="ID597" s="55" t="s">
        <v>2626</v>
      </c>
      <c r="IE597" s="55" t="str">
        <f t="shared" si="9"/>
        <v>отдел по работе со студентами (Высшая школа бизнеса)</v>
      </c>
    </row>
    <row r="598" spans="237:239" x14ac:dyDescent="0.25">
      <c r="IC598" s="55" t="s">
        <v>1569</v>
      </c>
      <c r="ID598" s="55" t="s">
        <v>2626</v>
      </c>
      <c r="IE598" s="55" t="str">
        <f t="shared" si="9"/>
        <v>базовая кафедра информационных технологий в сфере культуры (Высшая школа бизнеса)</v>
      </c>
    </row>
    <row r="599" spans="237:239" x14ac:dyDescent="0.25">
      <c r="IC599" s="55" t="s">
        <v>2006</v>
      </c>
      <c r="ID599" s="55" t="s">
        <v>2626</v>
      </c>
      <c r="IE599" s="55" t="str">
        <f t="shared" si="9"/>
        <v>отдел по работе с выпускниками (Высшая школа бизнеса)</v>
      </c>
    </row>
    <row r="600" spans="237:239" x14ac:dyDescent="0.25">
      <c r="IC600" s="55" t="s">
        <v>2806</v>
      </c>
      <c r="ID600" s="55" t="s">
        <v>2626</v>
      </c>
      <c r="IE600" s="55" t="str">
        <f t="shared" si="9"/>
        <v>центр карьеры (Высшая школа бизнеса)</v>
      </c>
    </row>
    <row r="601" spans="237:239" x14ac:dyDescent="0.25">
      <c r="IC601" s="55" t="s">
        <v>1586</v>
      </c>
      <c r="ID601" s="55" t="s">
        <v>2626</v>
      </c>
      <c r="IE601" s="55" t="str">
        <f t="shared" si="9"/>
        <v>базовая кафедра компании 1С (Высшая школа бизнеса)</v>
      </c>
    </row>
    <row r="602" spans="237:239" x14ac:dyDescent="0.25">
      <c r="IC602" s="55" t="s">
        <v>2807</v>
      </c>
      <c r="ID602" s="55" t="s">
        <v>2626</v>
      </c>
      <c r="IE602" s="55" t="str">
        <f t="shared" si="9"/>
        <v>отдел развития персонала (Высшая школа бизнеса)</v>
      </c>
    </row>
    <row r="603" spans="237:239" x14ac:dyDescent="0.25">
      <c r="IC603" s="55" t="s">
        <v>1583</v>
      </c>
      <c r="ID603" s="55" t="s">
        <v>2626</v>
      </c>
      <c r="IE603" s="55" t="str">
        <f t="shared" si="9"/>
        <v>базовая кафедра компании "САП" (Программные решения для управления бизнесом) (Высшая школа бизнеса)</v>
      </c>
    </row>
    <row r="604" spans="237:239" x14ac:dyDescent="0.25">
      <c r="IC604" s="55" t="s">
        <v>2717</v>
      </c>
      <c r="ID604" s="55" t="s">
        <v>2626</v>
      </c>
      <c r="IE604" s="55" t="str">
        <f t="shared" si="9"/>
        <v>отдел маркетинговых коммуникаций (Высшая школа бизнеса)</v>
      </c>
    </row>
    <row r="605" spans="237:239" x14ac:dyDescent="0.25">
      <c r="IC605" s="55" t="s">
        <v>2808</v>
      </c>
      <c r="ID605" s="55" t="s">
        <v>2626</v>
      </c>
      <c r="IE605" s="55" t="str">
        <f t="shared" si="9"/>
        <v>отдел эксплуатации АУК «Шаболовка» (Высшая школа бизнеса)</v>
      </c>
    </row>
    <row r="606" spans="237:239" x14ac:dyDescent="0.25">
      <c r="IC606" s="55" t="s">
        <v>2809</v>
      </c>
      <c r="ID606" s="55" t="s">
        <v>2626</v>
      </c>
      <c r="IE606" s="55" t="str">
        <f t="shared" si="9"/>
        <v>планово-финансовый отдел (Высшая школа бизнеса)</v>
      </c>
    </row>
    <row r="607" spans="237:239" x14ac:dyDescent="0.25">
      <c r="IC607" s="55" t="s">
        <v>1726</v>
      </c>
      <c r="ID607" s="55" t="s">
        <v>2626</v>
      </c>
      <c r="IE607" s="55" t="str">
        <f t="shared" si="9"/>
        <v>кафедра управления эффективностью бизнеса (базовая кафедра компании ЛАНИТ) (Высшая школа бизнеса)</v>
      </c>
    </row>
    <row r="608" spans="237:239" x14ac:dyDescent="0.25">
      <c r="IC608" s="55" t="s">
        <v>1810</v>
      </c>
      <c r="ID608" s="55" t="s">
        <v>2626</v>
      </c>
      <c r="IE608" s="55" t="str">
        <f t="shared" si="9"/>
        <v>международный учебно-научный центр Техкомпании Хуавей (Высшая школа бизнеса)</v>
      </c>
    </row>
    <row r="609" spans="237:239" x14ac:dyDescent="0.25">
      <c r="IC609" s="55" t="s">
        <v>2153</v>
      </c>
      <c r="ID609" s="55" t="s">
        <v>2626</v>
      </c>
      <c r="IE609" s="55" t="str">
        <f t="shared" si="9"/>
        <v>редакция средства массовой информации - междисциплинарного научно-практического журнала "Бизнес-информатика" (Высшая школа бизнеса)</v>
      </c>
    </row>
    <row r="610" spans="237:239" x14ac:dyDescent="0.25">
      <c r="IC610" s="55" t="s">
        <v>1597</v>
      </c>
      <c r="ID610" s="55" t="s">
        <v>2626</v>
      </c>
      <c r="IE610" s="55" t="str">
        <f t="shared" si="9"/>
        <v>базовая кафедра Оракл (Высшая школа бизнеса)</v>
      </c>
    </row>
    <row r="611" spans="237:239" x14ac:dyDescent="0.25">
      <c r="IC611" s="55" t="s">
        <v>1858</v>
      </c>
      <c r="ID611" s="55" t="s">
        <v>2626</v>
      </c>
      <c r="IE611" s="55" t="str">
        <f t="shared" si="9"/>
        <v>научно-учебная лаборатория сетевых форм организации (Высшая школа бизнеса)</v>
      </c>
    </row>
    <row r="612" spans="237:239" x14ac:dyDescent="0.25">
      <c r="IC612" s="55" t="s">
        <v>1578</v>
      </c>
      <c r="ID612" s="55" t="s">
        <v>2626</v>
      </c>
      <c r="IE612" s="55" t="str">
        <f t="shared" si="9"/>
        <v>базовая кафедра компании "Аксенчер" (Высшая школа бизнеса)</v>
      </c>
    </row>
    <row r="613" spans="237:239" x14ac:dyDescent="0.25">
      <c r="IC613" s="55" t="s">
        <v>1579</v>
      </c>
      <c r="ID613" s="55" t="s">
        <v>2626</v>
      </c>
      <c r="IE613" s="55" t="str">
        <f t="shared" si="9"/>
        <v>базовая кафедра компании "Делойт энд Туш риджинал консалтинг сервисис лимитед" (Высшая школа бизнеса)</v>
      </c>
    </row>
    <row r="614" spans="237:239" x14ac:dyDescent="0.25">
      <c r="IC614" s="55" t="s">
        <v>1556</v>
      </c>
      <c r="ID614" s="55" t="s">
        <v>2626</v>
      </c>
      <c r="IE614" s="55" t="str">
        <f t="shared" si="9"/>
        <v>базовая кафедра АО «Первая грузовая компания» (Высшая школа бизнеса)</v>
      </c>
    </row>
    <row r="615" spans="237:239" x14ac:dyDescent="0.25">
      <c r="IC615" s="55" t="s">
        <v>2810</v>
      </c>
      <c r="ID615" s="55" t="s">
        <v>2626</v>
      </c>
      <c r="IE615" s="55" t="str">
        <f t="shared" si="9"/>
        <v>отдел сопровождения учебного процесса программ бакалавриата по направлению «Менеджмент» (Высшая школа бизнеса)</v>
      </c>
    </row>
    <row r="616" spans="237:239" x14ac:dyDescent="0.25">
      <c r="IC616" s="55" t="s">
        <v>2811</v>
      </c>
      <c r="ID616" s="55" t="s">
        <v>2626</v>
      </c>
      <c r="IE616" s="55" t="str">
        <f t="shared" si="9"/>
        <v>отдел сопровождения учебного процесса программ магистратуры по направлению «Менеджмент» (Высшая школа бизнеса)</v>
      </c>
    </row>
    <row r="617" spans="237:239" x14ac:dyDescent="0.25">
      <c r="IC617" s="55" t="s">
        <v>2812</v>
      </c>
      <c r="ID617" s="55" t="s">
        <v>2626</v>
      </c>
      <c r="IE617" s="55" t="str">
        <f t="shared" si="9"/>
        <v>отдел сопровождения учебного процесса программ бакалавриата по направлению «Бизнес-информатика» (Высшая школа бизнеса)</v>
      </c>
    </row>
    <row r="618" spans="237:239" x14ac:dyDescent="0.25">
      <c r="IC618" s="55" t="s">
        <v>2813</v>
      </c>
      <c r="ID618" s="55" t="s">
        <v>2626</v>
      </c>
      <c r="IE618" s="55" t="str">
        <f t="shared" si="9"/>
        <v>отдел сопровождения учебного процесса программ магистратуры по направлению «Бизнес-информатика» (Высшая школа бизнеса)</v>
      </c>
    </row>
    <row r="619" spans="237:239" x14ac:dyDescent="0.25">
      <c r="IC619" s="55" t="s">
        <v>2814</v>
      </c>
      <c r="ID619" s="55" t="s">
        <v>2626</v>
      </c>
      <c r="IE619" s="55" t="str">
        <f t="shared" si="9"/>
        <v>департамент бизнес-информатики (Высшая школа бизнеса)</v>
      </c>
    </row>
    <row r="620" spans="237:239" x14ac:dyDescent="0.25">
      <c r="IC620" s="55" t="s">
        <v>2524</v>
      </c>
      <c r="ID620" s="55" t="s">
        <v>2626</v>
      </c>
      <c r="IE620" s="55" t="str">
        <f t="shared" si="9"/>
        <v>департамент маркетинга (Высшая школа бизнеса)</v>
      </c>
    </row>
    <row r="621" spans="237:239" x14ac:dyDescent="0.25">
      <c r="IC621" s="55" t="s">
        <v>2815</v>
      </c>
      <c r="ID621" s="55" t="s">
        <v>2626</v>
      </c>
      <c r="IE621" s="55" t="str">
        <f t="shared" si="9"/>
        <v>департамент операционного менеджмента и логистики (Высшая школа бизнеса)</v>
      </c>
    </row>
    <row r="622" spans="237:239" x14ac:dyDescent="0.25">
      <c r="IC622" s="55" t="s">
        <v>2816</v>
      </c>
      <c r="ID622" s="55" t="s">
        <v>2626</v>
      </c>
      <c r="IE622" s="55" t="str">
        <f t="shared" si="9"/>
        <v>департамент организационного поведения и управления человеческими ресурсами (Высшая школа бизнеса)</v>
      </c>
    </row>
    <row r="623" spans="237:239" x14ac:dyDescent="0.25">
      <c r="IC623" s="55" t="s">
        <v>2817</v>
      </c>
      <c r="ID623" s="55" t="s">
        <v>2626</v>
      </c>
      <c r="IE623" s="55" t="str">
        <f t="shared" si="9"/>
        <v>департамент стратегического и международного менеджмента (Высшая школа бизнеса)</v>
      </c>
    </row>
    <row r="624" spans="237:239" x14ac:dyDescent="0.25">
      <c r="IC624" s="55" t="s">
        <v>2818</v>
      </c>
      <c r="ID624" s="55" t="s">
        <v>2626</v>
      </c>
      <c r="IE624" s="55" t="str">
        <f t="shared" si="9"/>
        <v>департамент финансового менеджмента (Высшая школа бизнеса)</v>
      </c>
    </row>
    <row r="625" spans="237:239" x14ac:dyDescent="0.25">
      <c r="IC625" s="55" t="s">
        <v>2819</v>
      </c>
      <c r="ID625" s="55" t="s">
        <v>2626</v>
      </c>
      <c r="IE625" s="55" t="str">
        <f t="shared" si="9"/>
        <v>проектно-учебная лаборатория «Центр предпринимательства» (Высшая школа бизнеса)</v>
      </c>
    </row>
    <row r="626" spans="237:239" x14ac:dyDescent="0.25">
      <c r="IC626" s="55" t="s">
        <v>2820</v>
      </c>
      <c r="ID626" s="55" t="s">
        <v>2626</v>
      </c>
      <c r="IE626" s="55" t="str">
        <f t="shared" si="9"/>
        <v>проектно-учебная лаборатория «Центр управленческого консультирования» (Высшая школа бизнеса)</v>
      </c>
    </row>
    <row r="627" spans="237:239" x14ac:dyDescent="0.25">
      <c r="IC627" s="55" t="s">
        <v>2821</v>
      </c>
      <c r="ID627" s="55" t="s">
        <v>2626</v>
      </c>
      <c r="IE627" s="55" t="str">
        <f t="shared" si="9"/>
        <v>проектно-учебная лаборатория стратегий и операций международного бизнеса (Высшая школа бизнеса)</v>
      </c>
    </row>
    <row r="628" spans="237:239" x14ac:dyDescent="0.25">
      <c r="IC628" s="55" t="s">
        <v>2822</v>
      </c>
      <c r="ID628" s="55" t="s">
        <v>2626</v>
      </c>
      <c r="IE628" s="55" t="str">
        <f t="shared" si="9"/>
        <v>проектно-учебная лаборатория дизайн-мышления (Высшая школа бизнеса)</v>
      </c>
    </row>
    <row r="629" spans="237:239" x14ac:dyDescent="0.25">
      <c r="IC629" s="55" t="s">
        <v>2823</v>
      </c>
      <c r="ID629" s="55" t="s">
        <v>2626</v>
      </c>
      <c r="IE629" s="55" t="str">
        <f t="shared" si="9"/>
        <v>научно-учебная лаборатория «Центр корпоративной ответственности и устойчивого развития» (Высшая школа бизнеса)</v>
      </c>
    </row>
    <row r="630" spans="237:239" x14ac:dyDescent="0.25">
      <c r="IC630" s="55" t="s">
        <v>2824</v>
      </c>
      <c r="ID630" s="55" t="s">
        <v>2626</v>
      </c>
      <c r="IE630" s="55" t="str">
        <f t="shared" si="9"/>
        <v>центр развития проектного обучения (Высшая школа бизнеса)</v>
      </c>
    </row>
    <row r="631" spans="237:239" x14ac:dyDescent="0.25">
      <c r="IC631" s="55" t="s">
        <v>2825</v>
      </c>
      <c r="ID631" s="55" t="s">
        <v>2626</v>
      </c>
      <c r="IE631" s="55" t="str">
        <f t="shared" si="9"/>
        <v>ресурсный центр кейсов (Высшая школа бизнеса)</v>
      </c>
    </row>
    <row r="632" spans="237:239" x14ac:dyDescent="0.25">
      <c r="IC632" s="55" t="s">
        <v>2826</v>
      </c>
      <c r="ID632" s="55" t="s">
        <v>2626</v>
      </c>
      <c r="IE632" s="55" t="str">
        <f t="shared" si="9"/>
        <v>центр корпоративного обучения (Высшая школа бизнеса)</v>
      </c>
    </row>
    <row r="633" spans="237:239" x14ac:dyDescent="0.25">
      <c r="IC633" s="55" t="s">
        <v>2827</v>
      </c>
      <c r="ID633" s="55" t="s">
        <v>2626</v>
      </c>
      <c r="IE633" s="55" t="str">
        <f t="shared" si="9"/>
        <v>учебно-методический центр (Высшая школа бизнеса)</v>
      </c>
    </row>
    <row r="634" spans="237:239" x14ac:dyDescent="0.25">
      <c r="IC634" s="55" t="s">
        <v>2828</v>
      </c>
      <c r="ID634" s="55" t="s">
        <v>2626</v>
      </c>
      <c r="IE634" s="55" t="str">
        <f t="shared" si="9"/>
        <v>центр цифровых образовательных технологий (Высшая школа бизнеса)</v>
      </c>
    </row>
    <row r="635" spans="237:239" x14ac:dyDescent="0.25">
      <c r="IC635" s="55" t="s">
        <v>2829</v>
      </c>
      <c r="ID635" s="55" t="s">
        <v>2626</v>
      </c>
      <c r="IE635" s="55" t="str">
        <f t="shared" si="9"/>
        <v>центр тестирования GMAT (Высшая школа бизнеса)</v>
      </c>
    </row>
    <row r="636" spans="237:239" x14ac:dyDescent="0.25">
      <c r="IC636" s="55" t="s">
        <v>2830</v>
      </c>
      <c r="ID636" s="55" t="s">
        <v>2626</v>
      </c>
      <c r="IE636" s="55" t="str">
        <f t="shared" si="9"/>
        <v>научный отдел (Высшая школа бизнеса)</v>
      </c>
    </row>
    <row r="637" spans="237:239" x14ac:dyDescent="0.25">
      <c r="IC637" s="55" t="s">
        <v>2831</v>
      </c>
      <c r="ID637" s="55" t="s">
        <v>2626</v>
      </c>
      <c r="IE637" s="55" t="str">
        <f t="shared" si="9"/>
        <v>отдел дополнительных профессиональных программ (Высшая школа бизнеса)</v>
      </c>
    </row>
    <row r="638" spans="237:239" x14ac:dyDescent="0.25">
      <c r="IC638" s="55" t="s">
        <v>2558</v>
      </c>
      <c r="ID638" s="55" t="s">
        <v>2626</v>
      </c>
      <c r="IE638" s="55" t="str">
        <f t="shared" si="9"/>
        <v>базовая кафедра Банка «Открытие» (Высшая школа бизнеса)</v>
      </c>
    </row>
    <row r="639" spans="237:239" x14ac:dyDescent="0.25">
      <c r="IC639" s="55" t="s">
        <v>2832</v>
      </c>
      <c r="ID639" s="55" t="s">
        <v>2626</v>
      </c>
      <c r="IE639" s="55" t="str">
        <f t="shared" si="9"/>
        <v>международный центр подготовки кадров в области логистики (Высшая школа бизнеса)</v>
      </c>
    </row>
    <row r="640" spans="237:239" x14ac:dyDescent="0.25">
      <c r="IC640" s="55" t="s">
        <v>1734</v>
      </c>
      <c r="ID640" s="55" t="s">
        <v>2832</v>
      </c>
      <c r="IE640" s="55" t="str">
        <f t="shared" si="9"/>
        <v>комитет по сертификации в области логистики (международный центр подготовки кадров в области логистики)</v>
      </c>
    </row>
    <row r="641" spans="237:239" x14ac:dyDescent="0.25">
      <c r="IC641" s="55" t="s">
        <v>2833</v>
      </c>
      <c r="ID641" s="55" t="s">
        <v>2626</v>
      </c>
      <c r="IE641" s="55" t="str">
        <f t="shared" si="9"/>
        <v>проектно-учебная лаборатория управления клиентским опытом (Высшая школа бизнеса)</v>
      </c>
    </row>
    <row r="642" spans="237:239" x14ac:dyDescent="0.25">
      <c r="IC642" s="55" t="s">
        <v>2834</v>
      </c>
      <c r="ID642" s="55" t="s">
        <v>2626</v>
      </c>
      <c r="IE642" s="55" t="str">
        <f t="shared" si="9"/>
        <v>базовая кафедра компании «Карни» (Высшая школа бизнеса)</v>
      </c>
    </row>
    <row r="643" spans="237:239" x14ac:dyDescent="0.25">
      <c r="IC643" s="55" t="s">
        <v>2835</v>
      </c>
      <c r="ID643" s="55" t="s">
        <v>2626</v>
      </c>
      <c r="IE643" s="55" t="str">
        <f t="shared" si="9"/>
        <v>научно-учебная лаборатория стратегий и операций международного бизнеса (Высшая школа бизнеса)</v>
      </c>
    </row>
    <row r="644" spans="237:239" x14ac:dyDescent="0.25">
      <c r="IC644" s="55" t="s">
        <v>2836</v>
      </c>
      <c r="ID644" s="55" t="s">
        <v>2626</v>
      </c>
      <c r="IE644" s="55" t="str">
        <f t="shared" ref="IE644:IE707" si="10">CONCATENATE(IC644," (",ID644,")")</f>
        <v>научно-учебная лаборатория управления креативностью (Высшая школа бизнеса)</v>
      </c>
    </row>
    <row r="645" spans="237:239" x14ac:dyDescent="0.25">
      <c r="IC645" s="55" t="s">
        <v>1615</v>
      </c>
      <c r="ID645" s="55" t="s">
        <v>1616</v>
      </c>
      <c r="IE645" s="55" t="str">
        <f t="shared" si="10"/>
        <v>Библиотека (Учебно-вспомогательные подразделения)</v>
      </c>
    </row>
    <row r="646" spans="237:239" x14ac:dyDescent="0.25">
      <c r="IC646" s="55" t="s">
        <v>2178</v>
      </c>
      <c r="ID646" s="55" t="s">
        <v>1615</v>
      </c>
      <c r="IE646" s="55" t="str">
        <f t="shared" si="10"/>
        <v>справочно-библиографический отдел (Библиотека)</v>
      </c>
    </row>
    <row r="647" spans="237:239" x14ac:dyDescent="0.25">
      <c r="IC647" s="55" t="s">
        <v>1941</v>
      </c>
      <c r="ID647" s="55" t="s">
        <v>1615</v>
      </c>
      <c r="IE647" s="55" t="str">
        <f t="shared" si="10"/>
        <v>отдел комплектования и научной обработки литературы (Библиотека)</v>
      </c>
    </row>
    <row r="648" spans="237:239" x14ac:dyDescent="0.25">
      <c r="IC648" s="55" t="s">
        <v>1927</v>
      </c>
      <c r="ID648" s="55" t="s">
        <v>1615</v>
      </c>
      <c r="IE648" s="55" t="str">
        <f t="shared" si="10"/>
        <v>отдел информационных систем и электронных ресурсов (Библиотека)</v>
      </c>
    </row>
    <row r="649" spans="237:239" x14ac:dyDescent="0.25">
      <c r="IC649" s="55" t="s">
        <v>1543</v>
      </c>
      <c r="ID649" s="55" t="s">
        <v>1615</v>
      </c>
      <c r="IE649" s="55" t="str">
        <f t="shared" si="10"/>
        <v>отдел обслуживания и книгохранения (Библиотека)</v>
      </c>
    </row>
    <row r="650" spans="237:239" x14ac:dyDescent="0.25">
      <c r="IC650" s="55" t="s">
        <v>2170</v>
      </c>
      <c r="ID650" s="55" t="s">
        <v>1543</v>
      </c>
      <c r="IE650" s="55" t="str">
        <f t="shared" si="10"/>
        <v>сектор обслуживания и книгохранения МИЭМ (отдел обслуживания и книгохранения)</v>
      </c>
    </row>
    <row r="651" spans="237:239" x14ac:dyDescent="0.25">
      <c r="IC651" s="55" t="s">
        <v>2171</v>
      </c>
      <c r="ID651" s="55" t="s">
        <v>1543</v>
      </c>
      <c r="IE651" s="55" t="str">
        <f t="shared" si="10"/>
        <v>сектор обслуживания и книгохранения МИЭФ (отдел обслуживания и книгохранения)</v>
      </c>
    </row>
    <row r="652" spans="237:239" x14ac:dyDescent="0.25">
      <c r="IC652" s="55" t="s">
        <v>2169</v>
      </c>
      <c r="ID652" s="55" t="s">
        <v>1543</v>
      </c>
      <c r="IE652" s="55" t="str">
        <f t="shared" si="10"/>
        <v>сектор обслуживания и книгохранения Лицея (отдел обслуживания и книгохранения)</v>
      </c>
    </row>
    <row r="653" spans="237:239" x14ac:dyDescent="0.25">
      <c r="IC653" s="55" t="s">
        <v>1542</v>
      </c>
      <c r="ID653" s="55" t="s">
        <v>1543</v>
      </c>
      <c r="IE653" s="55" t="str">
        <f t="shared" si="10"/>
        <v>административный сектор (отдел обслуживания и книгохранения)</v>
      </c>
    </row>
    <row r="654" spans="237:239" x14ac:dyDescent="0.25">
      <c r="IC654" s="55" t="s">
        <v>2560</v>
      </c>
      <c r="ID654" s="55" t="s">
        <v>1543</v>
      </c>
      <c r="IE654" s="55" t="str">
        <f t="shared" si="10"/>
        <v>сектор обслуживания и книгохранения в АУК «Шаболовка» (отдел обслуживания и книгохранения)</v>
      </c>
    </row>
    <row r="655" spans="237:239" x14ac:dyDescent="0.25">
      <c r="IC655" s="55" t="s">
        <v>2147</v>
      </c>
      <c r="ID655" s="55" t="s">
        <v>1616</v>
      </c>
      <c r="IE655" s="55" t="str">
        <f t="shared" si="10"/>
        <v>Редакция средства массовой информации – журнала «Вопросы государственного и муниципального управления (Public Administration Issues)» (Учебно-вспомогательные подразделения)</v>
      </c>
    </row>
    <row r="656" spans="237:239" x14ac:dyDescent="0.25">
      <c r="IC656" s="55" t="s">
        <v>1673</v>
      </c>
      <c r="ID656" s="55" t="s">
        <v>1616</v>
      </c>
      <c r="IE656" s="55" t="str">
        <f t="shared" si="10"/>
        <v>Издательский дом (Учебно-вспомогательные подразделения)</v>
      </c>
    </row>
    <row r="657" spans="237:239" x14ac:dyDescent="0.25">
      <c r="IC657" s="55" t="s">
        <v>2837</v>
      </c>
      <c r="ID657" s="55" t="s">
        <v>1673</v>
      </c>
      <c r="IE657" s="55" t="str">
        <f t="shared" si="10"/>
        <v>отдел реализации (Издательский дом)</v>
      </c>
    </row>
    <row r="658" spans="237:239" x14ac:dyDescent="0.25">
      <c r="IC658" s="55" t="s">
        <v>1732</v>
      </c>
      <c r="ID658" s="55" t="s">
        <v>1673</v>
      </c>
      <c r="IE658" s="55" t="str">
        <f t="shared" si="10"/>
        <v>книжная редакция (Издательский дом)</v>
      </c>
    </row>
    <row r="659" spans="237:239" x14ac:dyDescent="0.25">
      <c r="IC659" s="55" t="s">
        <v>2152</v>
      </c>
      <c r="ID659" s="55" t="s">
        <v>1673</v>
      </c>
      <c r="IE659" s="55" t="str">
        <f t="shared" si="10"/>
        <v>редакция средства массовой информации – журнала «Экономический журнал Высшей школы экономики (Higher School of Economics Economic Journal)» (Издательский дом)</v>
      </c>
    </row>
    <row r="660" spans="237:239" x14ac:dyDescent="0.25">
      <c r="IC660" s="55" t="s">
        <v>2143</v>
      </c>
      <c r="ID660" s="55" t="s">
        <v>1673</v>
      </c>
      <c r="IE660" s="55" t="str">
        <f t="shared" si="10"/>
        <v>редакция справочно-аналитического ежемесячника "Российская экономика: прогнозы и тенденции" (Издательский дом)</v>
      </c>
    </row>
    <row r="661" spans="237:239" x14ac:dyDescent="0.25">
      <c r="IC661" s="55" t="s">
        <v>2176</v>
      </c>
      <c r="ID661" s="55" t="s">
        <v>1673</v>
      </c>
      <c r="IE661" s="55" t="str">
        <f t="shared" si="10"/>
        <v>склад готовой продукции (Издательский дом)</v>
      </c>
    </row>
    <row r="662" spans="237:239" x14ac:dyDescent="0.25">
      <c r="IC662" s="55" t="s">
        <v>2109</v>
      </c>
      <c r="ID662" s="55" t="s">
        <v>1673</v>
      </c>
      <c r="IE662" s="55" t="str">
        <f t="shared" si="10"/>
        <v>отдел управления периодическими изданиями (Издательский дом)</v>
      </c>
    </row>
    <row r="663" spans="237:239" x14ac:dyDescent="0.25">
      <c r="IC663" s="55" t="s">
        <v>1887</v>
      </c>
      <c r="ID663" s="55" t="s">
        <v>1673</v>
      </c>
      <c r="IE663" s="55" t="str">
        <f t="shared" si="10"/>
        <v>отдел "Университетский книжный магазин "БукВышка" (Издательский дом)</v>
      </c>
    </row>
    <row r="664" spans="237:239" x14ac:dyDescent="0.25">
      <c r="IC664" s="55" t="s">
        <v>1766</v>
      </c>
      <c r="ID664" s="55" t="s">
        <v>1616</v>
      </c>
      <c r="IE664" s="55" t="str">
        <f t="shared" si="10"/>
        <v>Лаборатория по редактированию учебных пособий (Учебно-вспомогательные подразделения)</v>
      </c>
    </row>
    <row r="665" spans="237:239" x14ac:dyDescent="0.25">
      <c r="IC665" s="55" t="s">
        <v>2148</v>
      </c>
      <c r="ID665" s="55" t="s">
        <v>1616</v>
      </c>
      <c r="IE665" s="55" t="str">
        <f t="shared" si="10"/>
        <v>Редакция средства массовой информации – журнала «Вопросы образования» («Educational Studies Moscow») (Учебно-вспомогательные подразделения)</v>
      </c>
    </row>
    <row r="666" spans="237:239" x14ac:dyDescent="0.25">
      <c r="IC666" s="55" t="s">
        <v>1652</v>
      </c>
      <c r="ID666" s="55" t="s">
        <v>1535</v>
      </c>
      <c r="IE666" s="55" t="str">
        <f t="shared" si="10"/>
        <v>Дирекция информационных технологий (Административно-управленческие подразделения)</v>
      </c>
    </row>
    <row r="667" spans="237:239" x14ac:dyDescent="0.25">
      <c r="IC667" s="55" t="s">
        <v>2048</v>
      </c>
      <c r="ID667" s="55" t="s">
        <v>1652</v>
      </c>
      <c r="IE667" s="55" t="str">
        <f t="shared" si="10"/>
        <v>Управление системно-технической инфраструктуры и сервисов (Дирекция информационных технологий)</v>
      </c>
    </row>
    <row r="668" spans="237:239" x14ac:dyDescent="0.25">
      <c r="IC668" s="55" t="s">
        <v>2050</v>
      </c>
      <c r="ID668" s="55" t="s">
        <v>2048</v>
      </c>
      <c r="IE668" s="55" t="str">
        <f t="shared" si="10"/>
        <v>отдел сетевых и системных средств (Управление системно-технической инфраструктуры и сервисов)</v>
      </c>
    </row>
    <row r="669" spans="237:239" x14ac:dyDescent="0.25">
      <c r="IC669" s="55" t="s">
        <v>2047</v>
      </c>
      <c r="ID669" s="55" t="s">
        <v>2048</v>
      </c>
      <c r="IE669" s="55" t="str">
        <f t="shared" si="10"/>
        <v>отдел связи (Управление системно-технической инфраструктуры и сервисов)</v>
      </c>
    </row>
    <row r="670" spans="237:239" x14ac:dyDescent="0.25">
      <c r="IC670" s="55" t="s">
        <v>2106</v>
      </c>
      <c r="ID670" s="55" t="s">
        <v>2048</v>
      </c>
      <c r="IE670" s="55" t="str">
        <f t="shared" si="10"/>
        <v>отдел технической поддержки (Управление системно-технической инфраструктуры и сервисов)</v>
      </c>
    </row>
    <row r="671" spans="237:239" x14ac:dyDescent="0.25">
      <c r="IC671" s="55" t="s">
        <v>2561</v>
      </c>
      <c r="ID671" s="55" t="s">
        <v>2106</v>
      </c>
      <c r="IE671" s="55" t="str">
        <f t="shared" si="10"/>
        <v>сектор технической поддержки в АУК «Шаболовка» (отдел технической поддержки)</v>
      </c>
    </row>
    <row r="672" spans="237:239" x14ac:dyDescent="0.25">
      <c r="IC672" s="55" t="s">
        <v>2104</v>
      </c>
      <c r="ID672" s="55" t="s">
        <v>2048</v>
      </c>
      <c r="IE672" s="55" t="str">
        <f t="shared" si="10"/>
        <v>отдел технического сопровождения мероприятий (Управление системно-технической инфраструктуры и сервисов)</v>
      </c>
    </row>
    <row r="673" spans="237:239" x14ac:dyDescent="0.25">
      <c r="IC673" s="55" t="s">
        <v>1979</v>
      </c>
      <c r="ID673" s="55" t="s">
        <v>1614</v>
      </c>
      <c r="IE673" s="55" t="str">
        <f t="shared" si="10"/>
        <v>Центр повышения квалификации (Подразделения дополнительного профессионального образования)</v>
      </c>
    </row>
    <row r="674" spans="237:239" x14ac:dyDescent="0.25">
      <c r="IC674" s="55" t="s">
        <v>1978</v>
      </c>
      <c r="ID674" s="55" t="s">
        <v>1979</v>
      </c>
      <c r="IE674" s="55" t="str">
        <f t="shared" si="10"/>
        <v>отдел организационно-методического обеспечения повышения квалификации в России (Центр повышения квалификации)</v>
      </c>
    </row>
    <row r="675" spans="237:239" x14ac:dyDescent="0.25">
      <c r="IC675" s="55" t="s">
        <v>2144</v>
      </c>
      <c r="ID675" s="55" t="s">
        <v>1616</v>
      </c>
      <c r="IE675" s="55" t="str">
        <f t="shared" si="10"/>
        <v>Редакция средства массовой информации - журнала "Право. Журнал Высшей школы экономики" (Учебно-вспомогательные подразделения)</v>
      </c>
    </row>
    <row r="676" spans="237:239" x14ac:dyDescent="0.25">
      <c r="IC676" s="55" t="s">
        <v>2140</v>
      </c>
      <c r="ID676" s="55" t="s">
        <v>1616</v>
      </c>
      <c r="IE676" s="55" t="str">
        <f t="shared" si="10"/>
        <v>Редакция журнала "Психология. Журнал Высшей школы экономики" (Учебно-вспомогательные подразделения)</v>
      </c>
    </row>
    <row r="677" spans="237:239" x14ac:dyDescent="0.25">
      <c r="IC677" s="55" t="s">
        <v>2139</v>
      </c>
      <c r="ID677" s="55" t="s">
        <v>1616</v>
      </c>
      <c r="IE677" s="55" t="str">
        <f t="shared" si="10"/>
        <v>Редакция журнала "Журнал исследований социальной политики" (Учебно-вспомогательные подразделения)</v>
      </c>
    </row>
    <row r="678" spans="237:239" x14ac:dyDescent="0.25">
      <c r="IC678" s="55" t="s">
        <v>2132</v>
      </c>
      <c r="ID678" s="55" t="s">
        <v>2130</v>
      </c>
      <c r="IE678" s="55" t="str">
        <f t="shared" si="10"/>
        <v>Проектно-учебная лаборатория антикоррупционной политики (Проектно-учебные лаборатории)</v>
      </c>
    </row>
    <row r="679" spans="237:239" x14ac:dyDescent="0.25">
      <c r="IC679" s="55" t="s">
        <v>2134</v>
      </c>
      <c r="ID679" s="55" t="s">
        <v>2130</v>
      </c>
      <c r="IE679" s="55" t="str">
        <f t="shared" si="10"/>
        <v>Проектно-учебная лаборатория муниципального управления (Проектно-учебные лаборатории)</v>
      </c>
    </row>
    <row r="680" spans="237:239" x14ac:dyDescent="0.25">
      <c r="IC680" s="55" t="s">
        <v>2149</v>
      </c>
      <c r="ID680" s="55" t="s">
        <v>1616</v>
      </c>
      <c r="IE680" s="55" t="str">
        <f t="shared" si="10"/>
        <v>Редакция средства массовой информации – журнала «Мир России. Социология. Этнология (Universe of Russia. Sociology. Ethnology)» (Учебно-вспомогательные подразделения)</v>
      </c>
    </row>
    <row r="681" spans="237:239" x14ac:dyDescent="0.25">
      <c r="IC681" s="55" t="s">
        <v>1736</v>
      </c>
      <c r="ID681" s="55" t="s">
        <v>1616</v>
      </c>
      <c r="IE681" s="55" t="str">
        <f t="shared" si="10"/>
        <v>Типография (Учебно-вспомогательные подразделения)</v>
      </c>
    </row>
    <row r="682" spans="237:239" x14ac:dyDescent="0.25">
      <c r="IC682" s="55" t="s">
        <v>1735</v>
      </c>
      <c r="ID682" s="55" t="s">
        <v>1736</v>
      </c>
      <c r="IE682" s="55" t="str">
        <f t="shared" si="10"/>
        <v>копировально-множительный участок (Типография)</v>
      </c>
    </row>
    <row r="683" spans="237:239" x14ac:dyDescent="0.25">
      <c r="IC683" s="55" t="s">
        <v>2136</v>
      </c>
      <c r="ID683" s="55" t="s">
        <v>1736</v>
      </c>
      <c r="IE683" s="55" t="str">
        <f t="shared" si="10"/>
        <v>производственный участок (Типография)</v>
      </c>
    </row>
    <row r="684" spans="237:239" x14ac:dyDescent="0.25">
      <c r="IC684" s="55" t="s">
        <v>1969</v>
      </c>
      <c r="ID684" s="55" t="s">
        <v>2130</v>
      </c>
      <c r="IE684" s="55" t="str">
        <f t="shared" si="10"/>
        <v>Проектно-учебная лаборатория "Бизнес-инкубатор Высшей школы экономики" (Проектно-учебные лаборатории)</v>
      </c>
    </row>
    <row r="685" spans="237:239" x14ac:dyDescent="0.25">
      <c r="IC685" s="55" t="s">
        <v>1968</v>
      </c>
      <c r="ID685" s="55" t="s">
        <v>1969</v>
      </c>
      <c r="IE685" s="55" t="str">
        <f t="shared" si="10"/>
        <v>отдел образовательных программ (Проектно-учебная лаборатория "Бизнес-инкубатор Высшей школы экономики")</v>
      </c>
    </row>
    <row r="686" spans="237:239" x14ac:dyDescent="0.25">
      <c r="IC686" s="55" t="s">
        <v>2056</v>
      </c>
      <c r="ID686" s="55" t="s">
        <v>1969</v>
      </c>
      <c r="IE686" s="55" t="str">
        <f t="shared" si="10"/>
        <v>отдел сопровождения стажеров (Проектно-учебная лаборатория "Бизнес-инкубатор Высшей школы экономики")</v>
      </c>
    </row>
    <row r="687" spans="237:239" x14ac:dyDescent="0.25">
      <c r="IC687" s="55" t="s">
        <v>2158</v>
      </c>
      <c r="ID687" s="55" t="s">
        <v>1616</v>
      </c>
      <c r="IE687" s="55" t="str">
        <f t="shared" si="10"/>
        <v>Редакция средства массовой информации – электронного журнала «Организационная психология» («Organizational psychology») (Учебно-вспомогательные подразделения)</v>
      </c>
    </row>
    <row r="688" spans="237:239" x14ac:dyDescent="0.25">
      <c r="IC688" s="55" t="s">
        <v>2156</v>
      </c>
      <c r="ID688" s="55" t="s">
        <v>1616</v>
      </c>
      <c r="IE688" s="55" t="str">
        <f t="shared" si="10"/>
        <v>Редакция средства массовой информации - периодического печатного журнала "Вестник международных организаций: образование, наука, новая экономика (International Organisations Research Journal)" (Учебно-вспомогательные подразделения)</v>
      </c>
    </row>
    <row r="689" spans="237:239" x14ac:dyDescent="0.25">
      <c r="IC689" s="55" t="s">
        <v>2146</v>
      </c>
      <c r="ID689" s="55" t="s">
        <v>1616</v>
      </c>
      <c r="IE689" s="55" t="str">
        <f t="shared" si="10"/>
        <v>Редакция средства массовой информации – журнала «Acta Naturae» (Акта Натура) (Учебно-вспомогательные подразделения)</v>
      </c>
    </row>
    <row r="690" spans="237:239" x14ac:dyDescent="0.25">
      <c r="IC690" s="55" t="s">
        <v>1738</v>
      </c>
      <c r="ID690" s="55" t="s">
        <v>1739</v>
      </c>
      <c r="IE690" s="55" t="str">
        <f t="shared" si="10"/>
        <v>Культурный центр (Подразделения внеучебной и воспитательной работы)</v>
      </c>
    </row>
    <row r="691" spans="237:239" x14ac:dyDescent="0.25">
      <c r="IC691" s="55" t="s">
        <v>1882</v>
      </c>
      <c r="ID691" s="55" t="s">
        <v>1738</v>
      </c>
      <c r="IE691" s="55" t="str">
        <f t="shared" si="10"/>
        <v>организационно-аналитический отдел (Культурный центр)</v>
      </c>
    </row>
    <row r="692" spans="237:239" x14ac:dyDescent="0.25">
      <c r="IC692" s="55" t="s">
        <v>2055</v>
      </c>
      <c r="ID692" s="55" t="s">
        <v>1738</v>
      </c>
      <c r="IE692" s="55" t="str">
        <f t="shared" si="10"/>
        <v>отдел сопровождения мероприятий (Культурный центр)</v>
      </c>
    </row>
    <row r="693" spans="237:239" x14ac:dyDescent="0.25">
      <c r="IC693" s="55" t="s">
        <v>2107</v>
      </c>
      <c r="ID693" s="55" t="s">
        <v>1738</v>
      </c>
      <c r="IE693" s="55" t="str">
        <f t="shared" si="10"/>
        <v>отдел технической эксплуатации (Культурный центр)</v>
      </c>
    </row>
    <row r="694" spans="237:239" x14ac:dyDescent="0.25">
      <c r="IC694" s="55" t="s">
        <v>2838</v>
      </c>
      <c r="ID694" s="55" t="s">
        <v>1535</v>
      </c>
      <c r="IE694" s="55" t="str">
        <f t="shared" si="10"/>
        <v>Дирекция цифровизации административно-управленческих процессов (Административно-управленческие подразделения)</v>
      </c>
    </row>
    <row r="695" spans="237:239" x14ac:dyDescent="0.25">
      <c r="IC695" s="55" t="s">
        <v>2839</v>
      </c>
      <c r="ID695" s="55" t="s">
        <v>2838</v>
      </c>
      <c r="IE695" s="55" t="str">
        <f t="shared" si="10"/>
        <v>отдел цифровых проектных решений (Дирекция цифровизации административно-управленческих процессов)</v>
      </c>
    </row>
    <row r="696" spans="237:239" x14ac:dyDescent="0.25">
      <c r="IC696" s="55" t="s">
        <v>2840</v>
      </c>
      <c r="ID696" s="55" t="s">
        <v>2838</v>
      </c>
      <c r="IE696" s="55" t="str">
        <f t="shared" si="10"/>
        <v>Управление цифровизации административных процессов (Дирекция цифровизации административно-управленческих процессов)</v>
      </c>
    </row>
    <row r="697" spans="237:239" x14ac:dyDescent="0.25">
      <c r="IC697" s="55" t="s">
        <v>2841</v>
      </c>
      <c r="ID697" s="55" t="s">
        <v>2838</v>
      </c>
      <c r="IE697" s="55" t="str">
        <f t="shared" si="10"/>
        <v>Управление цифровизации регламентированного учета (Дирекция цифровизации административно-управленческих процессов)</v>
      </c>
    </row>
    <row r="698" spans="237:239" x14ac:dyDescent="0.25">
      <c r="IC698" s="55" t="s">
        <v>1961</v>
      </c>
      <c r="ID698" s="55" t="s">
        <v>1535</v>
      </c>
      <c r="IE698" s="55" t="str">
        <f t="shared" si="10"/>
        <v>Управление цифровизации образования (Административно-управленческие подразделения)</v>
      </c>
    </row>
    <row r="699" spans="237:239" x14ac:dyDescent="0.25">
      <c r="IC699" s="55" t="s">
        <v>1960</v>
      </c>
      <c r="ID699" s="55" t="s">
        <v>1961</v>
      </c>
      <c r="IE699" s="55" t="str">
        <f t="shared" si="10"/>
        <v>отдел методологии цифровой трансформации образовательных сервисов (Управление цифровизации образования)</v>
      </c>
    </row>
    <row r="700" spans="237:239" x14ac:dyDescent="0.25">
      <c r="IC700" s="55" t="s">
        <v>2040</v>
      </c>
      <c r="ID700" s="55" t="s">
        <v>1961</v>
      </c>
      <c r="IE700" s="55" t="str">
        <f t="shared" si="10"/>
        <v>отдел разработки цифровых образовательных сервисов и платформ (Управление цифровизации образования)</v>
      </c>
    </row>
    <row r="701" spans="237:239" x14ac:dyDescent="0.25">
      <c r="IC701" s="55" t="s">
        <v>2022</v>
      </c>
      <c r="ID701" s="55" t="s">
        <v>1961</v>
      </c>
      <c r="IE701" s="55" t="str">
        <f t="shared" si="10"/>
        <v>отдел поддержки цифровых образовательных сервисов (Управление цифровизации образования)</v>
      </c>
    </row>
    <row r="702" spans="237:239" x14ac:dyDescent="0.25">
      <c r="IC702" s="55" t="s">
        <v>2285</v>
      </c>
      <c r="ID702" s="55" t="s">
        <v>1961</v>
      </c>
      <c r="IE702" s="55" t="str">
        <f t="shared" si="10"/>
        <v>центр прокторинга (Управление цифровизации образования)</v>
      </c>
    </row>
    <row r="703" spans="237:239" x14ac:dyDescent="0.25">
      <c r="IC703" s="55" t="s">
        <v>1889</v>
      </c>
      <c r="ID703" s="55" t="s">
        <v>1535</v>
      </c>
      <c r="IE703" s="55" t="str">
        <f t="shared" si="10"/>
        <v>Управление интеграционных решений (Административно-управленческие подразделения)</v>
      </c>
    </row>
    <row r="704" spans="237:239" x14ac:dyDescent="0.25">
      <c r="IC704" s="55" t="s">
        <v>1891</v>
      </c>
      <c r="ID704" s="55" t="s">
        <v>1889</v>
      </c>
      <c r="IE704" s="55" t="str">
        <f t="shared" si="10"/>
        <v>отдел автоматизации корпоративных бизнес-процессов (Управление интеграционных решений)</v>
      </c>
    </row>
    <row r="705" spans="237:239" x14ac:dyDescent="0.25">
      <c r="IC705" s="55" t="s">
        <v>1890</v>
      </c>
      <c r="ID705" s="55" t="s">
        <v>1889</v>
      </c>
      <c r="IE705" s="55" t="str">
        <f t="shared" si="10"/>
        <v>отдел автоматизации единого информационного пространства (Управление интеграционных решений)</v>
      </c>
    </row>
    <row r="706" spans="237:239" x14ac:dyDescent="0.25">
      <c r="IC706" s="55" t="s">
        <v>1888</v>
      </c>
      <c r="ID706" s="55" t="s">
        <v>1889</v>
      </c>
      <c r="IE706" s="55" t="str">
        <f t="shared" si="10"/>
        <v>отдел автоматизации взаимодействия информационных систем (Управление интеграционных решений)</v>
      </c>
    </row>
    <row r="707" spans="237:239" x14ac:dyDescent="0.25">
      <c r="IC707" s="55" t="s">
        <v>2102</v>
      </c>
      <c r="ID707" s="55" t="s">
        <v>1535</v>
      </c>
      <c r="IE707" s="55" t="str">
        <f t="shared" si="10"/>
        <v>Отдел суперкомпьютерного моделирования (Административно-управленческие подразделения)</v>
      </c>
    </row>
    <row r="708" spans="237:239" x14ac:dyDescent="0.25">
      <c r="IC708" s="55" t="s">
        <v>1972</v>
      </c>
      <c r="ID708" s="55" t="s">
        <v>1650</v>
      </c>
      <c r="IE708" s="55" t="str">
        <f t="shared" ref="IE708:IE771" si="11">CONCATENATE(IC708," (",ID708,")")</f>
        <v>Управление материально-технического обеспечения (Административно-хозяйственные подразделения)</v>
      </c>
    </row>
    <row r="709" spans="237:239" x14ac:dyDescent="0.25">
      <c r="IC709" s="55" t="s">
        <v>1971</v>
      </c>
      <c r="ID709" s="55" t="s">
        <v>1972</v>
      </c>
      <c r="IE709" s="55" t="str">
        <f t="shared" si="11"/>
        <v>отдел оперативного снабжения (Управление материально-технического обеспечения)</v>
      </c>
    </row>
    <row r="710" spans="237:239" x14ac:dyDescent="0.25">
      <c r="IC710" s="55" t="s">
        <v>2320</v>
      </c>
      <c r="ID710" s="55" t="s">
        <v>1972</v>
      </c>
      <c r="IE710" s="55" t="str">
        <f t="shared" si="11"/>
        <v>центральный склад (Управление материально-технического обеспечения)</v>
      </c>
    </row>
    <row r="711" spans="237:239" x14ac:dyDescent="0.25">
      <c r="IC711" s="55" t="s">
        <v>1645</v>
      </c>
      <c r="ID711" s="55" t="s">
        <v>1650</v>
      </c>
      <c r="IE711" s="55" t="str">
        <f t="shared" si="11"/>
        <v>Дирекция по эксплуатации и текущему ремонту зданий и сооружений (Административно-хозяйственные подразделения)</v>
      </c>
    </row>
    <row r="712" spans="237:239" x14ac:dyDescent="0.25">
      <c r="IC712" s="55" t="s">
        <v>2325</v>
      </c>
      <c r="ID712" s="55" t="s">
        <v>1645</v>
      </c>
      <c r="IE712" s="55" t="str">
        <f t="shared" si="11"/>
        <v>эксплуатационно-договорной отдел (Дирекция по эксплуатации и текущему ремонту зданий и сооружений)</v>
      </c>
    </row>
    <row r="713" spans="237:239" x14ac:dyDescent="0.25">
      <c r="IC713" s="55" t="s">
        <v>1914</v>
      </c>
      <c r="ID713" s="55" t="s">
        <v>1645</v>
      </c>
      <c r="IE713" s="55" t="str">
        <f t="shared" si="11"/>
        <v>отдел главного энергетика (Дирекция по эксплуатации и текущему ремонту зданий и сооружений)</v>
      </c>
    </row>
    <row r="714" spans="237:239" x14ac:dyDescent="0.25">
      <c r="IC714" s="55" t="s">
        <v>1913</v>
      </c>
      <c r="ID714" s="55" t="s">
        <v>1645</v>
      </c>
      <c r="IE714" s="55" t="str">
        <f t="shared" si="11"/>
        <v>отдел главного механика (Дирекция по эксплуатации и текущему ремонту зданий и сооружений)</v>
      </c>
    </row>
    <row r="715" spans="237:239" x14ac:dyDescent="0.25">
      <c r="IC715" s="55" t="s">
        <v>1988</v>
      </c>
      <c r="ID715" s="55" t="s">
        <v>1645</v>
      </c>
      <c r="IE715" s="55" t="str">
        <f t="shared" si="11"/>
        <v>отдел планирования коммунального обслуживания (Дирекция по эксплуатации и текущему ремонту зданий и сооружений)</v>
      </c>
    </row>
    <row r="716" spans="237:239" x14ac:dyDescent="0.25">
      <c r="IC716" s="55" t="s">
        <v>2842</v>
      </c>
      <c r="ID716" s="55" t="s">
        <v>1645</v>
      </c>
      <c r="IE716" s="55" t="str">
        <f t="shared" si="11"/>
        <v>дирекция административно-учебного комплекса "Покровка" (Дирекция по эксплуатации и текущему ремонту зданий и сооружений)</v>
      </c>
    </row>
    <row r="717" spans="237:239" x14ac:dyDescent="0.25">
      <c r="IC717" s="55" t="s">
        <v>1539</v>
      </c>
      <c r="ID717" s="55" t="s">
        <v>2842</v>
      </c>
      <c r="IE717" s="55" t="str">
        <f t="shared" si="11"/>
        <v>административно-хозяйственный отдел (дирекция административно-учебного комплекса "Покровка")</v>
      </c>
    </row>
    <row r="718" spans="237:239" x14ac:dyDescent="0.25">
      <c r="IC718" s="55" t="s">
        <v>2843</v>
      </c>
      <c r="ID718" s="55" t="s">
        <v>1645</v>
      </c>
      <c r="IE718" s="55" t="str">
        <f t="shared" si="11"/>
        <v>дирекция административно-учебного комплекса "Шаболовка" (Дирекция по эксплуатации и текущему ремонту зданий и сооружений)</v>
      </c>
    </row>
    <row r="719" spans="237:239" x14ac:dyDescent="0.25">
      <c r="IC719" s="55" t="s">
        <v>2844</v>
      </c>
      <c r="ID719" s="55" t="s">
        <v>1645</v>
      </c>
      <c r="IE719" s="55" t="str">
        <f t="shared" si="11"/>
        <v>дирекция административно-учебного комплекса "Мясницкий" (Дирекция по эксплуатации и текущему ремонту зданий и сооружений)</v>
      </c>
    </row>
    <row r="720" spans="237:239" x14ac:dyDescent="0.25">
      <c r="IC720" s="55" t="s">
        <v>2227</v>
      </c>
      <c r="ID720" s="55" t="s">
        <v>2844</v>
      </c>
      <c r="IE720" s="55" t="str">
        <f t="shared" si="11"/>
        <v>хозяйственный отдел (дирекция административно-учебного комплекса "Мясницкий")</v>
      </c>
    </row>
    <row r="721" spans="237:239" x14ac:dyDescent="0.25">
      <c r="IC721" s="55" t="s">
        <v>2845</v>
      </c>
      <c r="ID721" s="55" t="s">
        <v>1645</v>
      </c>
      <c r="IE721" s="55" t="str">
        <f t="shared" si="11"/>
        <v>дирекция административно-учебного здания №3 (Дирекция по эксплуатации и текущему ремонту зданий и сооружений)</v>
      </c>
    </row>
    <row r="722" spans="237:239" x14ac:dyDescent="0.25">
      <c r="IC722" s="55" t="s">
        <v>2227</v>
      </c>
      <c r="ID722" s="55" t="s">
        <v>1646</v>
      </c>
      <c r="IE722" s="55" t="str">
        <f t="shared" si="11"/>
        <v>хозяйственный отдел (Дирекция административно-учебного здания №3)</v>
      </c>
    </row>
    <row r="723" spans="237:239" x14ac:dyDescent="0.25">
      <c r="IC723" s="55" t="s">
        <v>2846</v>
      </c>
      <c r="ID723" s="55" t="s">
        <v>1645</v>
      </c>
      <c r="IE723" s="55" t="str">
        <f t="shared" si="11"/>
        <v>дирекция административно-учебного здания №4 (Дирекция по эксплуатации и текущему ремонту зданий и сооружений)</v>
      </c>
    </row>
    <row r="724" spans="237:239" x14ac:dyDescent="0.25">
      <c r="IC724" s="55" t="s">
        <v>2227</v>
      </c>
      <c r="ID724" s="55" t="s">
        <v>1647</v>
      </c>
      <c r="IE724" s="55" t="str">
        <f t="shared" si="11"/>
        <v>хозяйственный отдел (Дирекция административно-учебного здания №4)</v>
      </c>
    </row>
    <row r="725" spans="237:239" x14ac:dyDescent="0.25">
      <c r="IC725" s="55" t="s">
        <v>2847</v>
      </c>
      <c r="ID725" s="55" t="s">
        <v>1645</v>
      </c>
      <c r="IE725" s="55" t="str">
        <f t="shared" si="11"/>
        <v>дирекция административно-учебного здания №8 (Дирекция по эксплуатации и текущему ремонту зданий и сооружений)</v>
      </c>
    </row>
    <row r="726" spans="237:239" x14ac:dyDescent="0.25">
      <c r="IC726" s="55" t="s">
        <v>2227</v>
      </c>
      <c r="ID726" s="55" t="s">
        <v>1648</v>
      </c>
      <c r="IE726" s="55" t="str">
        <f t="shared" si="11"/>
        <v>хозяйственный отдел (Дирекция административно-учебного здания №8)</v>
      </c>
    </row>
    <row r="727" spans="237:239" x14ac:dyDescent="0.25">
      <c r="IC727" s="55" t="s">
        <v>2848</v>
      </c>
      <c r="ID727" s="55" t="s">
        <v>1645</v>
      </c>
      <c r="IE727" s="55" t="str">
        <f t="shared" si="11"/>
        <v>дирекция административно-учебного здания №11 (Дирекция по эксплуатации и текущему ремонту зданий и сооружений)</v>
      </c>
    </row>
    <row r="728" spans="237:239" x14ac:dyDescent="0.25">
      <c r="IC728" s="55" t="s">
        <v>2849</v>
      </c>
      <c r="ID728" s="55" t="s">
        <v>1645</v>
      </c>
      <c r="IE728" s="55" t="str">
        <f t="shared" si="11"/>
        <v>дирекция административно-учебного здания №6 (Дирекция по эксплуатации и текущему ремонту зданий и сооружений)</v>
      </c>
    </row>
    <row r="729" spans="237:239" x14ac:dyDescent="0.25">
      <c r="IC729" s="55" t="s">
        <v>2160</v>
      </c>
      <c r="ID729" s="55" t="s">
        <v>1645</v>
      </c>
      <c r="IE729" s="55" t="str">
        <f t="shared" si="11"/>
        <v>ремонтно-строительный участок (Дирекция по эксплуатации и текущему ремонту зданий и сооружений)</v>
      </c>
    </row>
    <row r="730" spans="237:239" x14ac:dyDescent="0.25">
      <c r="IC730" s="55" t="s">
        <v>2850</v>
      </c>
      <c r="ID730" s="55" t="s">
        <v>1645</v>
      </c>
      <c r="IE730" s="55" t="str">
        <f t="shared" si="11"/>
        <v>дирекция административно-учебного здания №5 (Дирекция по эксплуатации и текущему ремонту зданий и сооружений)</v>
      </c>
    </row>
    <row r="731" spans="237:239" x14ac:dyDescent="0.25">
      <c r="IC731" s="55" t="s">
        <v>2123</v>
      </c>
      <c r="ID731" s="55" t="s">
        <v>2850</v>
      </c>
      <c r="IE731" s="55" t="str">
        <f t="shared" si="11"/>
        <v>отдел эксплуатации здания (дирекция административно-учебного здания №5)</v>
      </c>
    </row>
    <row r="732" spans="237:239" x14ac:dyDescent="0.25">
      <c r="IC732" s="55" t="s">
        <v>2227</v>
      </c>
      <c r="ID732" s="55" t="s">
        <v>2850</v>
      </c>
      <c r="IE732" s="55" t="str">
        <f t="shared" si="11"/>
        <v>хозяйственный отдел (дирекция административно-учебного здания №5)</v>
      </c>
    </row>
    <row r="733" spans="237:239" x14ac:dyDescent="0.25">
      <c r="IC733" s="55" t="s">
        <v>2851</v>
      </c>
      <c r="ID733" s="55" t="s">
        <v>1645</v>
      </c>
      <c r="IE733" s="55" t="str">
        <f t="shared" si="11"/>
        <v>дирекция административно-учебного здания №9 (Дирекция по эксплуатации и текущему ремонту зданий и сооружений)</v>
      </c>
    </row>
    <row r="734" spans="237:239" x14ac:dyDescent="0.25">
      <c r="IC734" s="55" t="s">
        <v>2123</v>
      </c>
      <c r="ID734" s="55" t="s">
        <v>2851</v>
      </c>
      <c r="IE734" s="55" t="str">
        <f t="shared" si="11"/>
        <v>отдел эксплуатации здания (дирекция административно-учебного здания №9)</v>
      </c>
    </row>
    <row r="735" spans="237:239" x14ac:dyDescent="0.25">
      <c r="IC735" s="55" t="s">
        <v>2227</v>
      </c>
      <c r="ID735" s="55" t="s">
        <v>2851</v>
      </c>
      <c r="IE735" s="55" t="str">
        <f t="shared" si="11"/>
        <v>хозяйственный отдел (дирекция административно-учебного здания №9)</v>
      </c>
    </row>
    <row r="736" spans="237:239" x14ac:dyDescent="0.25">
      <c r="IC736" s="55" t="s">
        <v>2852</v>
      </c>
      <c r="ID736" s="55" t="s">
        <v>1645</v>
      </c>
      <c r="IE736" s="55" t="str">
        <f t="shared" si="11"/>
        <v>дирекция административно-учебного комплекса "Трифоновский" (Дирекция по эксплуатации и текущему ремонту зданий и сооружений)</v>
      </c>
    </row>
    <row r="737" spans="237:239" x14ac:dyDescent="0.25">
      <c r="IC737" s="55" t="s">
        <v>2227</v>
      </c>
      <c r="ID737" s="55" t="s">
        <v>1651</v>
      </c>
      <c r="IE737" s="55" t="str">
        <f t="shared" si="11"/>
        <v>хозяйственный отдел (Дирекция административно-учебного комплекса "Трифоновский")</v>
      </c>
    </row>
    <row r="738" spans="237:239" x14ac:dyDescent="0.25">
      <c r="IC738" s="55" t="s">
        <v>2853</v>
      </c>
      <c r="ID738" s="55" t="s">
        <v>1645</v>
      </c>
      <c r="IE738" s="55" t="str">
        <f t="shared" si="11"/>
        <v>дирекция административно-учебного комплекса «Потаповский» (Дирекция по эксплуатации и текущему ремонту зданий и сооружений)</v>
      </c>
    </row>
    <row r="739" spans="237:239" x14ac:dyDescent="0.25">
      <c r="IC739" s="55" t="s">
        <v>2854</v>
      </c>
      <c r="ID739" s="55" t="s">
        <v>1645</v>
      </c>
      <c r="IE739" s="55" t="str">
        <f t="shared" si="11"/>
        <v>дирекция административно-учебного комплекса «Строгино» (Дирекция по эксплуатации и текущему ремонту зданий и сооружений)</v>
      </c>
    </row>
    <row r="740" spans="237:239" x14ac:dyDescent="0.25">
      <c r="IC740" s="55" t="s">
        <v>2855</v>
      </c>
      <c r="ID740" s="55" t="s">
        <v>1645</v>
      </c>
      <c r="IE740" s="55" t="str">
        <f t="shared" si="11"/>
        <v>дирекция административно-учебного комплекса «Басманный» (Дирекция по эксплуатации и текущему ремонту зданий и сооружений)</v>
      </c>
    </row>
    <row r="741" spans="237:239" x14ac:dyDescent="0.25">
      <c r="IC741" s="55" t="s">
        <v>2135</v>
      </c>
      <c r="ID741" s="55" t="s">
        <v>1645</v>
      </c>
      <c r="IE741" s="55" t="str">
        <f t="shared" si="11"/>
        <v>производственно-технический отдел (Дирекция по эксплуатации и текущему ремонту зданий и сооружений)</v>
      </c>
    </row>
    <row r="742" spans="237:239" x14ac:dyDescent="0.25">
      <c r="IC742" s="55" t="s">
        <v>2856</v>
      </c>
      <c r="ID742" s="55" t="s">
        <v>1645</v>
      </c>
      <c r="IE742" s="55" t="str">
        <f t="shared" si="11"/>
        <v>дирекция административно-учебного здания №12 (Дирекция по эксплуатации и текущему ремонту зданий и сооружений)</v>
      </c>
    </row>
    <row r="743" spans="237:239" x14ac:dyDescent="0.25">
      <c r="IC743" s="55" t="s">
        <v>2857</v>
      </c>
      <c r="ID743" s="55" t="s">
        <v>1645</v>
      </c>
      <c r="IE743" s="55" t="str">
        <f t="shared" si="11"/>
        <v>дирекция административно-учебного комплекса «Ордынка» (Дирекция по эксплуатации и текущему ремонту зданий и сооружений)</v>
      </c>
    </row>
    <row r="744" spans="237:239" x14ac:dyDescent="0.25">
      <c r="IC744" s="55" t="s">
        <v>2858</v>
      </c>
      <c r="ID744" s="55" t="s">
        <v>1645</v>
      </c>
      <c r="IE744" s="55" t="str">
        <f t="shared" si="11"/>
        <v>дирекция административно-учебного комплекса «Измайловский» (Дирекция по эксплуатации и текущему ремонту зданий и сооружений)</v>
      </c>
    </row>
    <row r="745" spans="237:239" x14ac:dyDescent="0.25">
      <c r="IC745" s="55" t="s">
        <v>2194</v>
      </c>
      <c r="ID745" s="55" t="s">
        <v>1650</v>
      </c>
      <c r="IE745" s="55" t="str">
        <f t="shared" si="11"/>
        <v>Управление транспортного обеспечения (Административно-хозяйственные подразделения)</v>
      </c>
    </row>
    <row r="746" spans="237:239" x14ac:dyDescent="0.25">
      <c r="IC746" s="55" t="s">
        <v>1666</v>
      </c>
      <c r="ID746" s="55" t="s">
        <v>1650</v>
      </c>
      <c r="IE746" s="55" t="str">
        <f t="shared" si="11"/>
        <v>Дирекция по управлению общежитиями, гостиницами, учебно-оздоровительными комплексами (Административно-хозяйственные подразделения)</v>
      </c>
    </row>
    <row r="747" spans="237:239" x14ac:dyDescent="0.25">
      <c r="IC747" s="55" t="s">
        <v>1868</v>
      </c>
      <c r="ID747" s="55" t="s">
        <v>1666</v>
      </c>
      <c r="IE747" s="55" t="str">
        <f t="shared" si="11"/>
        <v>Управление по обеспечению деятельности общежитий (Дирекция по управлению общежитиями, гостиницами, учебно-оздоровительными комплексами)</v>
      </c>
    </row>
    <row r="748" spans="237:239" x14ac:dyDescent="0.25">
      <c r="IC748" s="55" t="s">
        <v>1869</v>
      </c>
      <c r="ID748" s="55" t="s">
        <v>1868</v>
      </c>
      <c r="IE748" s="55" t="str">
        <f t="shared" si="11"/>
        <v>общежитие №1 (Управление по обеспечению деятельности общежитий)</v>
      </c>
    </row>
    <row r="749" spans="237:239" x14ac:dyDescent="0.25">
      <c r="IC749" s="55" t="s">
        <v>1872</v>
      </c>
      <c r="ID749" s="55" t="s">
        <v>1868</v>
      </c>
      <c r="IE749" s="55" t="str">
        <f t="shared" si="11"/>
        <v>общежитие №2 (Управление по обеспечению деятельности общежитий)</v>
      </c>
    </row>
    <row r="750" spans="237:239" x14ac:dyDescent="0.25">
      <c r="IC750" s="55" t="s">
        <v>1873</v>
      </c>
      <c r="ID750" s="55" t="s">
        <v>1868</v>
      </c>
      <c r="IE750" s="55" t="str">
        <f t="shared" si="11"/>
        <v>общежитие №3 (Управление по обеспечению деятельности общежитий)</v>
      </c>
    </row>
    <row r="751" spans="237:239" x14ac:dyDescent="0.25">
      <c r="IC751" s="55" t="s">
        <v>1874</v>
      </c>
      <c r="ID751" s="55" t="s">
        <v>1868</v>
      </c>
      <c r="IE751" s="55" t="str">
        <f t="shared" si="11"/>
        <v>общежитие №4 (Управление по обеспечению деятельности общежитий)</v>
      </c>
    </row>
    <row r="752" spans="237:239" x14ac:dyDescent="0.25">
      <c r="IC752" s="55" t="s">
        <v>1875</v>
      </c>
      <c r="ID752" s="55" t="s">
        <v>1868</v>
      </c>
      <c r="IE752" s="55" t="str">
        <f t="shared" si="11"/>
        <v>общежитие №5 (Управление по обеспечению деятельности общежитий)</v>
      </c>
    </row>
    <row r="753" spans="237:239" x14ac:dyDescent="0.25">
      <c r="IC753" s="55" t="s">
        <v>1876</v>
      </c>
      <c r="ID753" s="55" t="s">
        <v>1868</v>
      </c>
      <c r="IE753" s="55" t="str">
        <f t="shared" si="11"/>
        <v>общежитие №6 (Управление по обеспечению деятельности общежитий)</v>
      </c>
    </row>
    <row r="754" spans="237:239" x14ac:dyDescent="0.25">
      <c r="IC754" s="55" t="s">
        <v>1878</v>
      </c>
      <c r="ID754" s="55" t="s">
        <v>1868</v>
      </c>
      <c r="IE754" s="55" t="str">
        <f t="shared" si="11"/>
        <v>общежитие №8 (Управление по обеспечению деятельности общежитий)</v>
      </c>
    </row>
    <row r="755" spans="237:239" x14ac:dyDescent="0.25">
      <c r="IC755" s="55" t="s">
        <v>1870</v>
      </c>
      <c r="ID755" s="55" t="s">
        <v>1868</v>
      </c>
      <c r="IE755" s="55" t="str">
        <f t="shared" si="11"/>
        <v>общежитие №10 (Управление по обеспечению деятельности общежитий)</v>
      </c>
    </row>
    <row r="756" spans="237:239" x14ac:dyDescent="0.25">
      <c r="IC756" s="55" t="s">
        <v>1867</v>
      </c>
      <c r="ID756" s="55" t="s">
        <v>1868</v>
      </c>
      <c r="IE756" s="55" t="str">
        <f t="shared" si="11"/>
        <v>общежитие «Студенческий городок Дубки» (Управление по обеспечению деятельности общежитий)</v>
      </c>
    </row>
    <row r="757" spans="237:239" x14ac:dyDescent="0.25">
      <c r="IC757" s="55" t="s">
        <v>1877</v>
      </c>
      <c r="ID757" s="55" t="s">
        <v>1868</v>
      </c>
      <c r="IE757" s="55" t="str">
        <f t="shared" si="11"/>
        <v>общежитие №7 (Управление по обеспечению деятельности общежитий)</v>
      </c>
    </row>
    <row r="758" spans="237:239" x14ac:dyDescent="0.25">
      <c r="IC758" s="55" t="s">
        <v>1879</v>
      </c>
      <c r="ID758" s="55" t="s">
        <v>1868</v>
      </c>
      <c r="IE758" s="55" t="str">
        <f t="shared" si="11"/>
        <v>общежитие №9 (Управление по обеспечению деятельности общежитий)</v>
      </c>
    </row>
    <row r="759" spans="237:239" x14ac:dyDescent="0.25">
      <c r="IC759" s="55" t="s">
        <v>1871</v>
      </c>
      <c r="ID759" s="55" t="s">
        <v>1868</v>
      </c>
      <c r="IE759" s="55" t="str">
        <f t="shared" si="11"/>
        <v>общежитие №11 (Управление по обеспечению деятельности общежитий)</v>
      </c>
    </row>
    <row r="760" spans="237:239" x14ac:dyDescent="0.25">
      <c r="IC760" s="55" t="s">
        <v>2859</v>
      </c>
      <c r="ID760" s="55" t="s">
        <v>1666</v>
      </c>
      <c r="IE760" s="55" t="str">
        <f t="shared" si="11"/>
        <v>Профессорская гостиница (Дирекция по управлению общежитиями, гостиницами, учебно-оздоровительными комплексами)</v>
      </c>
    </row>
    <row r="761" spans="237:239" x14ac:dyDescent="0.25">
      <c r="IC761" s="55" t="s">
        <v>2224</v>
      </c>
      <c r="ID761" s="55" t="s">
        <v>1666</v>
      </c>
      <c r="IE761" s="55" t="str">
        <f t="shared" si="11"/>
        <v>учебный центр «Вороново» (Дирекция по управлению общежитиями, гостиницами, учебно-оздоровительными комплексами)</v>
      </c>
    </row>
    <row r="762" spans="237:239" x14ac:dyDescent="0.25">
      <c r="IC762" s="55" t="s">
        <v>2177</v>
      </c>
      <c r="ID762" s="55" t="s">
        <v>1666</v>
      </c>
      <c r="IE762" s="55" t="str">
        <f t="shared" si="11"/>
        <v>спортивно–оздоровительный лагерь «Руза» (Дирекция по управлению общежитиями, гостиницами, учебно-оздоровительными комплексами)</v>
      </c>
    </row>
    <row r="763" spans="237:239" x14ac:dyDescent="0.25">
      <c r="IC763" s="55" t="s">
        <v>1880</v>
      </c>
      <c r="ID763" s="55" t="s">
        <v>1666</v>
      </c>
      <c r="IE763" s="55" t="str">
        <f t="shared" si="11"/>
        <v>оздоровительный комплекс «Измалково» (Дирекция по управлению общежитиями, гостиницами, учебно-оздоровительными комплексами)</v>
      </c>
    </row>
    <row r="764" spans="237:239" x14ac:dyDescent="0.25">
      <c r="IC764" s="55" t="s">
        <v>1733</v>
      </c>
      <c r="ID764" s="55" t="s">
        <v>1650</v>
      </c>
      <c r="IE764" s="55" t="str">
        <f t="shared" si="11"/>
        <v>комбинат общественного питания (Административно-хозяйственные подразделения)</v>
      </c>
    </row>
    <row r="765" spans="237:239" x14ac:dyDescent="0.25">
      <c r="IC765" s="55" t="s">
        <v>1649</v>
      </c>
      <c r="ID765" s="55" t="s">
        <v>1650</v>
      </c>
      <c r="IE765" s="55" t="str">
        <f t="shared" si="11"/>
        <v>Дирекция административно-учебного комплекса "Покровский бульвар" (Административно-хозяйственные подразделения)</v>
      </c>
    </row>
    <row r="766" spans="237:239" x14ac:dyDescent="0.25">
      <c r="IC766" s="55" t="s">
        <v>1676</v>
      </c>
      <c r="ID766" s="55" t="s">
        <v>1548</v>
      </c>
      <c r="IE766" s="55" t="str">
        <f t="shared" si="11"/>
        <v>Институт анализа предприятий и рынков (Научные подразделения)</v>
      </c>
    </row>
    <row r="767" spans="237:239" x14ac:dyDescent="0.25">
      <c r="IC767" s="55" t="s">
        <v>1745</v>
      </c>
      <c r="ID767" s="55" t="s">
        <v>1676</v>
      </c>
      <c r="IE767" s="55" t="str">
        <f t="shared" si="11"/>
        <v>лаборатория анализа взаимоотношений бизнеса и власти (Институт анализа предприятий и рынков)</v>
      </c>
    </row>
    <row r="768" spans="237:239" x14ac:dyDescent="0.25">
      <c r="IC768" s="55" t="s">
        <v>1763</v>
      </c>
      <c r="ID768" s="55" t="s">
        <v>1676</v>
      </c>
      <c r="IE768" s="55" t="str">
        <f t="shared" si="11"/>
        <v>лаборатория конкурентной и антимонопольной политики (Институт анализа предприятий и рынков)</v>
      </c>
    </row>
    <row r="769" spans="237:239" x14ac:dyDescent="0.25">
      <c r="IC769" s="55" t="s">
        <v>1748</v>
      </c>
      <c r="ID769" s="55" t="s">
        <v>1676</v>
      </c>
      <c r="IE769" s="55" t="str">
        <f t="shared" si="11"/>
        <v>лаборатория анализа проблем конкурентоспособности предприятий (Институт анализа предприятий и рынков)</v>
      </c>
    </row>
    <row r="770" spans="237:239" x14ac:dyDescent="0.25">
      <c r="IC770" s="55" t="s">
        <v>1749</v>
      </c>
      <c r="ID770" s="55" t="s">
        <v>1676</v>
      </c>
      <c r="IE770" s="55" t="str">
        <f t="shared" si="11"/>
        <v>лаборатория анализа финансовых рынков (Институт анализа предприятий и рынков)</v>
      </c>
    </row>
    <row r="771" spans="237:239" x14ac:dyDescent="0.25">
      <c r="IC771" s="55" t="s">
        <v>1747</v>
      </c>
      <c r="ID771" s="55" t="s">
        <v>1676</v>
      </c>
      <c r="IE771" s="55" t="str">
        <f t="shared" si="11"/>
        <v>лаборатория анализа корпоративного управления (Институт анализа предприятий и рынков)</v>
      </c>
    </row>
    <row r="772" spans="237:239" x14ac:dyDescent="0.25">
      <c r="IC772" s="55" t="s">
        <v>1814</v>
      </c>
      <c r="ID772" s="55" t="s">
        <v>1676</v>
      </c>
      <c r="IE772" s="55" t="str">
        <f t="shared" ref="IE772:IE835" si="12">CONCATENATE(IC772," (",ID772,")")</f>
        <v>международный центр изучения институтов и развития (Институт анализа предприятий и рынков)</v>
      </c>
    </row>
    <row r="773" spans="237:239" x14ac:dyDescent="0.25">
      <c r="IC773" s="55" t="s">
        <v>1743</v>
      </c>
      <c r="ID773" s="55" t="s">
        <v>1676</v>
      </c>
      <c r="IE773" s="55" t="str">
        <f t="shared" si="12"/>
        <v>лаборатория "Эмпирический анализ предприятий и рынков в переходной экономике" (Институт анализа предприятий и рынков)</v>
      </c>
    </row>
    <row r="774" spans="237:239" x14ac:dyDescent="0.25">
      <c r="IC774" s="55" t="s">
        <v>2562</v>
      </c>
      <c r="ID774" s="55" t="s">
        <v>1548</v>
      </c>
      <c r="IE774" s="55" t="str">
        <f t="shared" si="12"/>
        <v>Институт экономики и регулирования инфраструктурных отраслей (Научные подразделения)</v>
      </c>
    </row>
    <row r="775" spans="237:239" x14ac:dyDescent="0.25">
      <c r="IC775" s="55" t="s">
        <v>2317</v>
      </c>
      <c r="ID775" s="55" t="s">
        <v>2562</v>
      </c>
      <c r="IE775" s="55" t="str">
        <f t="shared" si="12"/>
        <v>центр экспертизы цен и тарифов (Институт экономики и регулирования инфраструктурных отраслей)</v>
      </c>
    </row>
    <row r="776" spans="237:239" x14ac:dyDescent="0.25">
      <c r="IC776" s="55" t="s">
        <v>2116</v>
      </c>
      <c r="ID776" s="55" t="s">
        <v>2562</v>
      </c>
      <c r="IE776" s="55" t="str">
        <f t="shared" si="12"/>
        <v>отдел финансового планирования и администрирования проектов (Институт экономики и регулирования инфраструктурных отраслей)</v>
      </c>
    </row>
    <row r="777" spans="237:239" x14ac:dyDescent="0.25">
      <c r="IC777" s="55" t="s">
        <v>2563</v>
      </c>
      <c r="ID777" s="55" t="s">
        <v>2562</v>
      </c>
      <c r="IE777" s="55" t="str">
        <f t="shared" si="12"/>
        <v>центр исследований в нефтегазовой сфере (Институт экономики и регулирования инфраструктурных отраслей)</v>
      </c>
    </row>
    <row r="778" spans="237:239" x14ac:dyDescent="0.25">
      <c r="IC778" s="55" t="s">
        <v>2564</v>
      </c>
      <c r="ID778" s="55" t="s">
        <v>2562</v>
      </c>
      <c r="IE778" s="55" t="str">
        <f t="shared" si="12"/>
        <v>центр мониторинга эффективности тарифной политики (Институт экономики и регулирования инфраструктурных отраслей)</v>
      </c>
    </row>
    <row r="779" spans="237:239" x14ac:dyDescent="0.25">
      <c r="IC779" s="55" t="s">
        <v>2565</v>
      </c>
      <c r="ID779" s="55" t="s">
        <v>2562</v>
      </c>
      <c r="IE779" s="55" t="str">
        <f t="shared" si="12"/>
        <v>центр исследований в электроэнергетике (Институт экономики и регулирования инфраструктурных отраслей)</v>
      </c>
    </row>
    <row r="780" spans="237:239" x14ac:dyDescent="0.25">
      <c r="IC780" s="55" t="s">
        <v>2566</v>
      </c>
      <c r="ID780" s="55" t="s">
        <v>2562</v>
      </c>
      <c r="IE780" s="55" t="str">
        <f t="shared" si="12"/>
        <v>центр анализа розничных рынков (Институт экономики и регулирования инфраструктурных отраслей)</v>
      </c>
    </row>
    <row r="781" spans="237:239" x14ac:dyDescent="0.25">
      <c r="IC781" s="55" t="s">
        <v>2567</v>
      </c>
      <c r="ID781" s="55" t="s">
        <v>2562</v>
      </c>
      <c r="IE781" s="55" t="str">
        <f t="shared" si="12"/>
        <v>центр исследования устойчивого развития инфраструктуры (Институт экономики и регулирования инфраструктурных отраслей)</v>
      </c>
    </row>
    <row r="782" spans="237:239" x14ac:dyDescent="0.25">
      <c r="IC782" s="55" t="s">
        <v>2568</v>
      </c>
      <c r="ID782" s="55" t="s">
        <v>2562</v>
      </c>
      <c r="IE782" s="55" t="str">
        <f t="shared" si="12"/>
        <v>отдел сопровождения образовательных программ и научных мероприятий (Институт экономики и регулирования инфраструктурных отраслей)</v>
      </c>
    </row>
    <row r="783" spans="237:239" x14ac:dyDescent="0.25">
      <c r="IC783" s="55" t="s">
        <v>2860</v>
      </c>
      <c r="ID783" s="55" t="s">
        <v>1548</v>
      </c>
      <c r="IE783" s="55" t="str">
        <f t="shared" si="12"/>
        <v>Институт демографии имени А.Г. Вишневского (Научные подразделения)</v>
      </c>
    </row>
    <row r="784" spans="237:239" x14ac:dyDescent="0.25">
      <c r="IC784" s="55" t="s">
        <v>1859</v>
      </c>
      <c r="ID784" s="55" t="s">
        <v>1679</v>
      </c>
      <c r="IE784" s="55" t="str">
        <f t="shared" si="12"/>
        <v>научно-учебная лаборатория социально-демографической политики (Институт демографии)</v>
      </c>
    </row>
    <row r="785" spans="237:239" x14ac:dyDescent="0.25">
      <c r="IC785" s="55" t="s">
        <v>2239</v>
      </c>
      <c r="ID785" s="55" t="s">
        <v>1679</v>
      </c>
      <c r="IE785" s="55" t="str">
        <f t="shared" si="12"/>
        <v>центр демографических исследований (Институт демографии)</v>
      </c>
    </row>
    <row r="786" spans="237:239" x14ac:dyDescent="0.25">
      <c r="IC786" s="55" t="s">
        <v>1706</v>
      </c>
      <c r="ID786" s="55" t="s">
        <v>1679</v>
      </c>
      <c r="IE786" s="55" t="str">
        <f t="shared" si="12"/>
        <v>кафедра демографии (Институт демографии)</v>
      </c>
    </row>
    <row r="787" spans="237:239" x14ac:dyDescent="0.25">
      <c r="IC787" s="55" t="s">
        <v>2157</v>
      </c>
      <c r="ID787" s="55" t="s">
        <v>1679</v>
      </c>
      <c r="IE787" s="55" t="str">
        <f t="shared" si="12"/>
        <v>редакция средства массовой информации – электронного журнала «Демографическое обозрение» (Институт демографии)</v>
      </c>
    </row>
    <row r="788" spans="237:239" x14ac:dyDescent="0.25">
      <c r="IC788" s="55" t="s">
        <v>2313</v>
      </c>
      <c r="ID788" s="55" t="s">
        <v>1548</v>
      </c>
      <c r="IE788" s="55" t="str">
        <f t="shared" si="12"/>
        <v>Центр экономики окружающей среды и природных ресурсов (Научные подразделения)</v>
      </c>
    </row>
    <row r="789" spans="237:239" x14ac:dyDescent="0.25">
      <c r="IC789" s="55" t="s">
        <v>2305</v>
      </c>
      <c r="ID789" s="55" t="s">
        <v>1548</v>
      </c>
      <c r="IE789" s="55" t="str">
        <f t="shared" si="12"/>
        <v>Центр трудовых исследований (Научные подразделения)</v>
      </c>
    </row>
    <row r="790" spans="237:239" x14ac:dyDescent="0.25">
      <c r="IC790" s="55" t="s">
        <v>1636</v>
      </c>
      <c r="ID790" s="55" t="s">
        <v>1548</v>
      </c>
      <c r="IE790" s="55" t="str">
        <f t="shared" si="12"/>
        <v>Институт статистических исследований и экономики знаний (Научные подразделения)</v>
      </c>
    </row>
    <row r="791" spans="237:239" x14ac:dyDescent="0.25">
      <c r="IC791" s="55" t="s">
        <v>1916</v>
      </c>
      <c r="ID791" s="55" t="s">
        <v>1636</v>
      </c>
      <c r="IE791" s="55" t="str">
        <f t="shared" si="12"/>
        <v>центр обработки социально-экономической информации (Институт статистических исследований и экономики знаний)</v>
      </c>
    </row>
    <row r="792" spans="237:239" x14ac:dyDescent="0.25">
      <c r="IC792" s="55" t="s">
        <v>2100</v>
      </c>
      <c r="ID792" s="55" t="s">
        <v>1916</v>
      </c>
      <c r="IE792" s="55" t="str">
        <f t="shared" si="12"/>
        <v>отдел статистической информации (центр обработки социально-экономической информации)</v>
      </c>
    </row>
    <row r="793" spans="237:239" x14ac:dyDescent="0.25">
      <c r="IC793" s="55" t="s">
        <v>2032</v>
      </c>
      <c r="ID793" s="55" t="s">
        <v>1916</v>
      </c>
      <c r="IE793" s="55" t="str">
        <f t="shared" si="12"/>
        <v>отдел проектирования информационных систем (центр обработки социально-экономической информации)</v>
      </c>
    </row>
    <row r="794" spans="237:239" x14ac:dyDescent="0.25">
      <c r="IC794" s="55" t="s">
        <v>2137</v>
      </c>
      <c r="ID794" s="55" t="s">
        <v>1916</v>
      </c>
      <c r="IE794" s="55" t="str">
        <f t="shared" si="12"/>
        <v>редакционно-издательский отдел (центр обработки социально-экономической информации)</v>
      </c>
    </row>
    <row r="795" spans="237:239" x14ac:dyDescent="0.25">
      <c r="IC795" s="55" t="s">
        <v>1915</v>
      </c>
      <c r="ID795" s="55" t="s">
        <v>1916</v>
      </c>
      <c r="IE795" s="55" t="str">
        <f t="shared" si="12"/>
        <v>отдел дизайна (центр обработки социально-экономической информации)</v>
      </c>
    </row>
    <row r="796" spans="237:239" x14ac:dyDescent="0.25">
      <c r="IC796" s="55" t="s">
        <v>2249</v>
      </c>
      <c r="ID796" s="55" t="s">
        <v>1636</v>
      </c>
      <c r="IE796" s="55" t="str">
        <f t="shared" si="12"/>
        <v>центр компетенций по взаимодействию с международными организациями (Институт статистических исследований и экономики знаний)</v>
      </c>
    </row>
    <row r="797" spans="237:239" x14ac:dyDescent="0.25">
      <c r="IC797" s="55" t="s">
        <v>2259</v>
      </c>
      <c r="ID797" s="55" t="s">
        <v>1636</v>
      </c>
      <c r="IE797" s="55" t="str">
        <f t="shared" si="12"/>
        <v>центр международных проектов (Институт статистических исследований и экономики знаний)</v>
      </c>
    </row>
    <row r="798" spans="237:239" x14ac:dyDescent="0.25">
      <c r="IC798" s="55" t="s">
        <v>2251</v>
      </c>
      <c r="ID798" s="55" t="s">
        <v>1636</v>
      </c>
      <c r="IE798" s="55" t="str">
        <f t="shared" si="12"/>
        <v>центр конъюнктурных исследований (Институт статистических исследований и экономики знаний)</v>
      </c>
    </row>
    <row r="799" spans="237:239" x14ac:dyDescent="0.25">
      <c r="IC799" s="55" t="s">
        <v>1937</v>
      </c>
      <c r="ID799" s="55" t="s">
        <v>1636</v>
      </c>
      <c r="IE799" s="55" t="str">
        <f t="shared" si="12"/>
        <v>центр статистики и мониторинга образования (Институт статистических исследований и экономики знаний)</v>
      </c>
    </row>
    <row r="800" spans="237:239" x14ac:dyDescent="0.25">
      <c r="IC800" s="55" t="s">
        <v>2098</v>
      </c>
      <c r="ID800" s="55" t="s">
        <v>1937</v>
      </c>
      <c r="IE800" s="55" t="str">
        <f t="shared" si="12"/>
        <v>отдел статистики образования (центр статистики и мониторинга образования)</v>
      </c>
    </row>
    <row r="801" spans="237:239" x14ac:dyDescent="0.25">
      <c r="IC801" s="55" t="s">
        <v>2096</v>
      </c>
      <c r="ID801" s="55" t="s">
        <v>1937</v>
      </c>
      <c r="IE801" s="55" t="str">
        <f t="shared" si="12"/>
        <v>отдел социологических исследований (центр статистики и мониторинга образования)</v>
      </c>
    </row>
    <row r="802" spans="237:239" x14ac:dyDescent="0.25">
      <c r="IC802" s="55" t="s">
        <v>1936</v>
      </c>
      <c r="ID802" s="55" t="s">
        <v>1937</v>
      </c>
      <c r="IE802" s="55" t="str">
        <f t="shared" si="12"/>
        <v>отдел исследований человеческого капитала (центр статистики и мониторинга образования)</v>
      </c>
    </row>
    <row r="803" spans="237:239" x14ac:dyDescent="0.25">
      <c r="IC803" s="55" t="s">
        <v>1963</v>
      </c>
      <c r="ID803" s="55" t="s">
        <v>1937</v>
      </c>
      <c r="IE803" s="55" t="str">
        <f t="shared" si="12"/>
        <v>отдел мониторинга экономики образования (центр статистики и мониторинга образования)</v>
      </c>
    </row>
    <row r="804" spans="237:239" x14ac:dyDescent="0.25">
      <c r="IC804" s="55" t="s">
        <v>1775</v>
      </c>
      <c r="ID804" s="55" t="s">
        <v>1636</v>
      </c>
      <c r="IE804" s="55" t="str">
        <f t="shared" si="12"/>
        <v>центр научно-технической, инновационной и информационной политики (Институт статистических исследований и экономики знаний)</v>
      </c>
    </row>
    <row r="805" spans="237:239" x14ac:dyDescent="0.25">
      <c r="IC805" s="55" t="s">
        <v>1965</v>
      </c>
      <c r="ID805" s="55" t="s">
        <v>1775</v>
      </c>
      <c r="IE805" s="55" t="str">
        <f t="shared" si="12"/>
        <v>отдел научной политики (центр научно-технической, инновационной и информационной политики)</v>
      </c>
    </row>
    <row r="806" spans="237:239" x14ac:dyDescent="0.25">
      <c r="IC806" s="55" t="s">
        <v>1774</v>
      </c>
      <c r="ID806" s="55" t="s">
        <v>1775</v>
      </c>
      <c r="IE806" s="55" t="str">
        <f t="shared" si="12"/>
        <v>лаборатория экономики инноваций (центр научно-технической, инновационной и информационной политики)</v>
      </c>
    </row>
    <row r="807" spans="237:239" x14ac:dyDescent="0.25">
      <c r="IC807" s="55" t="s">
        <v>2101</v>
      </c>
      <c r="ID807" s="55" t="s">
        <v>1775</v>
      </c>
      <c r="IE807" s="55" t="str">
        <f t="shared" si="12"/>
        <v>отдел стратегического прогнозирования (центр научно-технической, инновационной и информационной политики)</v>
      </c>
    </row>
    <row r="808" spans="237:239" x14ac:dyDescent="0.25">
      <c r="IC808" s="55" t="s">
        <v>2026</v>
      </c>
      <c r="ID808" s="55" t="s">
        <v>1775</v>
      </c>
      <c r="IE808" s="55" t="str">
        <f t="shared" si="12"/>
        <v>отдел правовых исследований в сфере науки и инноваций (центр научно-технической, инновационной и информационной политики)</v>
      </c>
    </row>
    <row r="809" spans="237:239" x14ac:dyDescent="0.25">
      <c r="IC809" s="55" t="s">
        <v>2297</v>
      </c>
      <c r="ID809" s="55" t="s">
        <v>1636</v>
      </c>
      <c r="IE809" s="55" t="str">
        <f t="shared" si="12"/>
        <v>центр статистики и мониторинга информационного общества и цифровой экономики (Институт статистических исследований и экономики знаний)</v>
      </c>
    </row>
    <row r="810" spans="237:239" x14ac:dyDescent="0.25">
      <c r="IC810" s="55" t="s">
        <v>1932</v>
      </c>
      <c r="ID810" s="55" t="s">
        <v>1636</v>
      </c>
      <c r="IE810" s="55" t="str">
        <f t="shared" si="12"/>
        <v>центр статистики и мониторинга науки и инноваций (Институт статистических исследований и экономики знаний)</v>
      </c>
    </row>
    <row r="811" spans="237:239" x14ac:dyDescent="0.25">
      <c r="IC811" s="55" t="s">
        <v>1931</v>
      </c>
      <c r="ID811" s="55" t="s">
        <v>1932</v>
      </c>
      <c r="IE811" s="55" t="str">
        <f t="shared" si="12"/>
        <v>отдел исследований интеллектуальной собственности и трансфера технологий (центр статистики и мониторинга науки и инноваций)</v>
      </c>
    </row>
    <row r="812" spans="237:239" x14ac:dyDescent="0.25">
      <c r="IC812" s="55" t="s">
        <v>2097</v>
      </c>
      <c r="ID812" s="55" t="s">
        <v>1932</v>
      </c>
      <c r="IE812" s="55" t="str">
        <f t="shared" si="12"/>
        <v>отдел статистики науки (центр статистики и мониторинга науки и инноваций)</v>
      </c>
    </row>
    <row r="813" spans="237:239" x14ac:dyDescent="0.25">
      <c r="IC813" s="55" t="s">
        <v>1933</v>
      </c>
      <c r="ID813" s="55" t="s">
        <v>1932</v>
      </c>
      <c r="IE813" s="55" t="str">
        <f t="shared" si="12"/>
        <v>отдел исследований результативности научно-технической деятельности (центр статистики и мониторинга науки и инноваций)</v>
      </c>
    </row>
    <row r="814" spans="237:239" x14ac:dyDescent="0.25">
      <c r="IC814" s="55" t="s">
        <v>1935</v>
      </c>
      <c r="ID814" s="55" t="s">
        <v>1636</v>
      </c>
      <c r="IE814" s="55" t="str">
        <f t="shared" si="12"/>
        <v>центр исследований отраслевых рынков и бизнес-стратегий (Институт статистических исследований и экономики знаний)</v>
      </c>
    </row>
    <row r="815" spans="237:239" x14ac:dyDescent="0.25">
      <c r="IC815" s="55" t="s">
        <v>1934</v>
      </c>
      <c r="ID815" s="55" t="s">
        <v>1935</v>
      </c>
      <c r="IE815" s="55" t="str">
        <f t="shared" si="12"/>
        <v>отдел исследований рынков интеллектуальных услуг (центр исследований отраслевых рынков и бизнес-стратегий)</v>
      </c>
    </row>
    <row r="816" spans="237:239" x14ac:dyDescent="0.25">
      <c r="IC816" s="55" t="s">
        <v>1940</v>
      </c>
      <c r="ID816" s="55" t="s">
        <v>1935</v>
      </c>
      <c r="IE816" s="55" t="str">
        <f t="shared" si="12"/>
        <v>отдел количественного моделирования (центр исследований отраслевых рынков и бизнес-стратегий)</v>
      </c>
    </row>
    <row r="817" spans="237:239" x14ac:dyDescent="0.25">
      <c r="IC817" s="55" t="s">
        <v>2114</v>
      </c>
      <c r="ID817" s="55" t="s">
        <v>1636</v>
      </c>
      <c r="IE817" s="55" t="str">
        <f t="shared" si="12"/>
        <v>отдел финансового менеджмента (Институт статистических исследований и экономики знаний)</v>
      </c>
    </row>
    <row r="818" spans="237:239" x14ac:dyDescent="0.25">
      <c r="IC818" s="55" t="s">
        <v>2035</v>
      </c>
      <c r="ID818" s="55" t="s">
        <v>1636</v>
      </c>
      <c r="IE818" s="55" t="str">
        <f t="shared" si="12"/>
        <v>центр отраслевых и корпоративных проектов (Институт статистических исследований и экономики знаний)</v>
      </c>
    </row>
    <row r="819" spans="237:239" x14ac:dyDescent="0.25">
      <c r="IC819" s="55" t="s">
        <v>2034</v>
      </c>
      <c r="ID819" s="55" t="s">
        <v>2035</v>
      </c>
      <c r="IE819" s="55" t="str">
        <f t="shared" si="12"/>
        <v>отдел проектного управления (центр отраслевых и корпоративных проектов)</v>
      </c>
    </row>
    <row r="820" spans="237:239" x14ac:dyDescent="0.25">
      <c r="IC820" s="55" t="s">
        <v>1866</v>
      </c>
      <c r="ID820" s="55" t="s">
        <v>1636</v>
      </c>
      <c r="IE820" s="55" t="str">
        <f t="shared" si="12"/>
        <v>национальный контактный центр по международной мобильности ученых (Институт статистических исследований и экономики знаний)</v>
      </c>
    </row>
    <row r="821" spans="237:239" x14ac:dyDescent="0.25">
      <c r="IC821" s="55" t="s">
        <v>2298</v>
      </c>
      <c r="ID821" s="55" t="s">
        <v>1636</v>
      </c>
      <c r="IE821" s="55" t="str">
        <f t="shared" si="12"/>
        <v>центр статистики труда и заработной платы (Институт статистических исследований и экономики знаний)</v>
      </c>
    </row>
    <row r="822" spans="237:239" x14ac:dyDescent="0.25">
      <c r="IC822" s="55" t="s">
        <v>1635</v>
      </c>
      <c r="ID822" s="55" t="s">
        <v>1636</v>
      </c>
      <c r="IE822" s="55" t="str">
        <f t="shared" si="12"/>
        <v>департамент образовательных программ (Институт статистических исследований и экономики знаний)</v>
      </c>
    </row>
    <row r="823" spans="237:239" x14ac:dyDescent="0.25">
      <c r="IC823" s="55" t="s">
        <v>2240</v>
      </c>
      <c r="ID823" s="55" t="s">
        <v>1636</v>
      </c>
      <c r="IE823" s="55" t="str">
        <f t="shared" si="12"/>
        <v>центр инвестиционного анализа (Институт статистических исследований и экономики знаний)</v>
      </c>
    </row>
    <row r="824" spans="237:239" x14ac:dyDescent="0.25">
      <c r="IC824" s="55" t="s">
        <v>1930</v>
      </c>
      <c r="ID824" s="55" t="s">
        <v>1636</v>
      </c>
      <c r="IE824" s="55" t="str">
        <f t="shared" si="12"/>
        <v>центр промышленной политики (Институт статистических исследований и экономики знаний)</v>
      </c>
    </row>
    <row r="825" spans="237:239" x14ac:dyDescent="0.25">
      <c r="IC825" s="55" t="s">
        <v>1929</v>
      </c>
      <c r="ID825" s="55" t="s">
        <v>1930</v>
      </c>
      <c r="IE825" s="55" t="str">
        <f t="shared" si="12"/>
        <v>отдел исследований инновационной политики (центр промышленной политики)</v>
      </c>
    </row>
    <row r="826" spans="237:239" x14ac:dyDescent="0.25">
      <c r="IC826" s="55" t="s">
        <v>1903</v>
      </c>
      <c r="ID826" s="55" t="s">
        <v>1636</v>
      </c>
      <c r="IE826" s="55" t="str">
        <f t="shared" si="12"/>
        <v>центр стратегий и программ (Институт статистических исследований и экономики знаний)</v>
      </c>
    </row>
    <row r="827" spans="237:239" x14ac:dyDescent="0.25">
      <c r="IC827" s="55" t="s">
        <v>1902</v>
      </c>
      <c r="ID827" s="55" t="s">
        <v>1903</v>
      </c>
      <c r="IE827" s="55" t="str">
        <f t="shared" si="12"/>
        <v>отдел аналитических исследований (центр стратегий и программ)</v>
      </c>
    </row>
    <row r="828" spans="237:239" x14ac:dyDescent="0.25">
      <c r="IC828" s="55" t="s">
        <v>2262</v>
      </c>
      <c r="ID828" s="55" t="s">
        <v>1636</v>
      </c>
      <c r="IE828" s="55" t="str">
        <f t="shared" si="12"/>
        <v>центр научно-технологического прогнозирования (Институт статистических исследований и экономики знаний)</v>
      </c>
    </row>
    <row r="829" spans="237:239" x14ac:dyDescent="0.25">
      <c r="IC829" s="55" t="s">
        <v>2246</v>
      </c>
      <c r="ID829" s="55" t="s">
        <v>1636</v>
      </c>
      <c r="IE829" s="55" t="str">
        <f t="shared" si="12"/>
        <v>центр исследований цифровой экономики (Институт статистических исследований и экономики знаний)</v>
      </c>
    </row>
    <row r="830" spans="237:239" x14ac:dyDescent="0.25">
      <c r="IC830" s="55" t="s">
        <v>2228</v>
      </c>
      <c r="ID830" s="55" t="s">
        <v>1636</v>
      </c>
      <c r="IE830" s="55" t="str">
        <f t="shared" si="12"/>
        <v>центр "Российская кластерная обсерватория" (Институт статистических исследований и экономики знаний)</v>
      </c>
    </row>
    <row r="831" spans="237:239" x14ac:dyDescent="0.25">
      <c r="IC831" s="55" t="s">
        <v>1925</v>
      </c>
      <c r="ID831" s="55" t="s">
        <v>1636</v>
      </c>
      <c r="IE831" s="55" t="str">
        <f t="shared" si="12"/>
        <v>центр стратегической аналитики и больших данных (Институт статистических исследований и экономики знаний)</v>
      </c>
    </row>
    <row r="832" spans="237:239" x14ac:dyDescent="0.25">
      <c r="IC832" s="55" t="s">
        <v>1924</v>
      </c>
      <c r="ID832" s="55" t="s">
        <v>1925</v>
      </c>
      <c r="IE832" s="55" t="str">
        <f t="shared" si="12"/>
        <v>отдел информационно-аналитических систем (центр стратегической аналитики и больших данных)</v>
      </c>
    </row>
    <row r="833" spans="237:239" x14ac:dyDescent="0.25">
      <c r="IC833" s="55" t="s">
        <v>1942</v>
      </c>
      <c r="ID833" s="55" t="s">
        <v>1636</v>
      </c>
      <c r="IE833" s="55" t="str">
        <f t="shared" si="12"/>
        <v>отдел конкурсных процедур и сопровождения проектов (Институт статистических исследований и экономики знаний)</v>
      </c>
    </row>
    <row r="834" spans="237:239" x14ac:dyDescent="0.25">
      <c r="IC834" s="55" t="s">
        <v>1757</v>
      </c>
      <c r="ID834" s="55" t="s">
        <v>1636</v>
      </c>
      <c r="IE834" s="55" t="str">
        <f t="shared" si="12"/>
        <v>международный научно-образовательный Форсайт-центр (Институт статистических исследований и экономики знаний)</v>
      </c>
    </row>
    <row r="835" spans="237:239" x14ac:dyDescent="0.25">
      <c r="IC835" s="55" t="s">
        <v>1756</v>
      </c>
      <c r="ID835" s="55" t="s">
        <v>1757</v>
      </c>
      <c r="IE835" s="55" t="str">
        <f t="shared" si="12"/>
        <v>лаборатория исследований науки и технологий (международный научно-образовательный Форсайт-центр)</v>
      </c>
    </row>
    <row r="836" spans="237:239" x14ac:dyDescent="0.25">
      <c r="IC836" s="55" t="s">
        <v>1966</v>
      </c>
      <c r="ID836" s="55" t="s">
        <v>1757</v>
      </c>
      <c r="IE836" s="55" t="str">
        <f t="shared" ref="IE836:IE899" si="13">CONCATENATE(IC836," (",ID836,")")</f>
        <v>отдел научных коммуникаций (международный научно-образовательный Форсайт-центр)</v>
      </c>
    </row>
    <row r="837" spans="237:239" x14ac:dyDescent="0.25">
      <c r="IC837" s="55" t="s">
        <v>1678</v>
      </c>
      <c r="ID837" s="55" t="s">
        <v>1548</v>
      </c>
      <c r="IE837" s="55" t="str">
        <f t="shared" si="13"/>
        <v>Институт гуманитарных историко-теоретических исследований  им. А.В. Полетаева (Научные подразделения)</v>
      </c>
    </row>
    <row r="838" spans="237:239" x14ac:dyDescent="0.25">
      <c r="IC838" s="55" t="s">
        <v>1677</v>
      </c>
      <c r="ID838" s="55" t="s">
        <v>1548</v>
      </c>
      <c r="IE838" s="55" t="str">
        <f t="shared" si="13"/>
        <v>Институт государственного и муниципального управления (Научные подразделения)</v>
      </c>
    </row>
    <row r="839" spans="237:239" x14ac:dyDescent="0.25">
      <c r="IC839" s="55" t="s">
        <v>2033</v>
      </c>
      <c r="ID839" s="55" t="s">
        <v>1677</v>
      </c>
      <c r="IE839" s="55" t="str">
        <f t="shared" si="13"/>
        <v>отдел проектного администрирования (Институт государственного и муниципального управления)</v>
      </c>
    </row>
    <row r="840" spans="237:239" x14ac:dyDescent="0.25">
      <c r="IC840" s="55" t="s">
        <v>2235</v>
      </c>
      <c r="ID840" s="55" t="s">
        <v>1677</v>
      </c>
      <c r="IE840" s="55" t="str">
        <f t="shared" si="13"/>
        <v>центр бюджетной политики (Институт государственного и муниципального управления)</v>
      </c>
    </row>
    <row r="841" spans="237:239" x14ac:dyDescent="0.25">
      <c r="IC841" s="55" t="s">
        <v>2255</v>
      </c>
      <c r="ID841" s="55" t="s">
        <v>1677</v>
      </c>
      <c r="IE841" s="55" t="str">
        <f t="shared" si="13"/>
        <v>центр междисциплинарных исследований (Институт государственного и муниципального управления)</v>
      </c>
    </row>
    <row r="842" spans="237:239" x14ac:dyDescent="0.25">
      <c r="IC842" s="55" t="s">
        <v>1894</v>
      </c>
      <c r="ID842" s="55" t="s">
        <v>1677</v>
      </c>
      <c r="IE842" s="55" t="str">
        <f t="shared" si="13"/>
        <v>центр анализа деятельности органов исполнительной власти (Институт государственного и муниципального управления)</v>
      </c>
    </row>
    <row r="843" spans="237:239" x14ac:dyDescent="0.25">
      <c r="IC843" s="55" t="s">
        <v>1893</v>
      </c>
      <c r="ID843" s="55" t="s">
        <v>1894</v>
      </c>
      <c r="IE843" s="55" t="str">
        <f t="shared" si="13"/>
        <v>отдел административного моделирования (центр анализа деятельности органов исполнительной власти)</v>
      </c>
    </row>
    <row r="844" spans="237:239" x14ac:dyDescent="0.25">
      <c r="IC844" s="55" t="s">
        <v>2046</v>
      </c>
      <c r="ID844" s="55" t="s">
        <v>1894</v>
      </c>
      <c r="IE844" s="55" t="str">
        <f t="shared" si="13"/>
        <v>отдел реформирования законодательства (центр анализа деятельности органов исполнительной власти)</v>
      </c>
    </row>
    <row r="845" spans="237:239" x14ac:dyDescent="0.25">
      <c r="IC845" s="55" t="s">
        <v>1976</v>
      </c>
      <c r="ID845" s="55" t="s">
        <v>1894</v>
      </c>
      <c r="IE845" s="55" t="str">
        <f t="shared" si="13"/>
        <v>отдел организационного проектирования (центр анализа деятельности органов исполнительной власти)</v>
      </c>
    </row>
    <row r="846" spans="237:239" x14ac:dyDescent="0.25">
      <c r="IC846" s="55" t="s">
        <v>1939</v>
      </c>
      <c r="ID846" s="55" t="s">
        <v>1894</v>
      </c>
      <c r="IE846" s="55" t="str">
        <f t="shared" si="13"/>
        <v>отдел кадровых технологий на государственной службе (центр анализа деятельности органов исполнительной власти)</v>
      </c>
    </row>
    <row r="847" spans="237:239" x14ac:dyDescent="0.25">
      <c r="IC847" s="55" t="s">
        <v>1981</v>
      </c>
      <c r="ID847" s="55" t="s">
        <v>1894</v>
      </c>
      <c r="IE847" s="55" t="str">
        <f t="shared" si="13"/>
        <v>отдел перспективных исследований (центр анализа деятельности органов исполнительной власти)</v>
      </c>
    </row>
    <row r="848" spans="237:239" x14ac:dyDescent="0.25">
      <c r="IC848" s="55" t="s">
        <v>1952</v>
      </c>
      <c r="ID848" s="55" t="s">
        <v>1677</v>
      </c>
      <c r="IE848" s="55" t="str">
        <f t="shared" si="13"/>
        <v>центр региональных программ совершенствования государственного и муниципального управления (Институт государственного и муниципального управления)</v>
      </c>
    </row>
    <row r="849" spans="237:239" x14ac:dyDescent="0.25">
      <c r="IC849" s="55" t="s">
        <v>1967</v>
      </c>
      <c r="ID849" s="55" t="s">
        <v>1952</v>
      </c>
      <c r="IE849" s="55" t="str">
        <f t="shared" si="13"/>
        <v>отдел новых технологий государственного и муниципального управления (центр региональных программ совершенствования государственного и муниципального управления)</v>
      </c>
    </row>
    <row r="850" spans="237:239" x14ac:dyDescent="0.25">
      <c r="IC850" s="55" t="s">
        <v>2119</v>
      </c>
      <c r="ID850" s="55" t="s">
        <v>1952</v>
      </c>
      <c r="IE850" s="55" t="str">
        <f t="shared" si="13"/>
        <v>отдел экономики бюджетного сектора (центр региональных программ совершенствования государственного и муниципального управления)</v>
      </c>
    </row>
    <row r="851" spans="237:239" x14ac:dyDescent="0.25">
      <c r="IC851" s="55" t="s">
        <v>2124</v>
      </c>
      <c r="ID851" s="55" t="s">
        <v>1952</v>
      </c>
      <c r="IE851" s="55" t="str">
        <f t="shared" si="13"/>
        <v>отдел юридической экспертизы и совершенствования правового регулирования (центр региональных программ совершенствования государственного и муниципального управления)</v>
      </c>
    </row>
    <row r="852" spans="237:239" x14ac:dyDescent="0.25">
      <c r="IC852" s="55" t="s">
        <v>1951</v>
      </c>
      <c r="ID852" s="55" t="s">
        <v>1952</v>
      </c>
      <c r="IE852" s="55" t="str">
        <f t="shared" si="13"/>
        <v>отдел маркетинга (центр региональных программ совершенствования государственного и муниципального управления)</v>
      </c>
    </row>
    <row r="853" spans="237:239" x14ac:dyDescent="0.25">
      <c r="IC853" s="55" t="s">
        <v>2122</v>
      </c>
      <c r="ID853" s="55" t="s">
        <v>1677</v>
      </c>
      <c r="IE853" s="55" t="str">
        <f t="shared" si="13"/>
        <v>центр оценки регулирующего воздействия (Институт государственного и муниципального управления)</v>
      </c>
    </row>
    <row r="854" spans="237:239" x14ac:dyDescent="0.25">
      <c r="IC854" s="55" t="s">
        <v>2121</v>
      </c>
      <c r="ID854" s="55" t="s">
        <v>2122</v>
      </c>
      <c r="IE854" s="55" t="str">
        <f t="shared" si="13"/>
        <v>отдел экономического и правового анализа (центр оценки регулирующего воздействия)</v>
      </c>
    </row>
    <row r="855" spans="237:239" x14ac:dyDescent="0.25">
      <c r="IC855" s="55" t="s">
        <v>2045</v>
      </c>
      <c r="ID855" s="55" t="s">
        <v>1677</v>
      </c>
      <c r="IE855" s="55" t="str">
        <f t="shared" si="13"/>
        <v>центр развития государственной службы (Институт государственного и муниципального управления)</v>
      </c>
    </row>
    <row r="856" spans="237:239" x14ac:dyDescent="0.25">
      <c r="IC856" s="55" t="s">
        <v>2051</v>
      </c>
      <c r="ID856" s="55" t="s">
        <v>2045</v>
      </c>
      <c r="IE856" s="55" t="str">
        <f t="shared" si="13"/>
        <v>отдел совершенствования государственной службы (центр развития государственной службы)</v>
      </c>
    </row>
    <row r="857" spans="237:239" x14ac:dyDescent="0.25">
      <c r="IC857" s="55" t="s">
        <v>2044</v>
      </c>
      <c r="ID857" s="55" t="s">
        <v>2045</v>
      </c>
      <c r="IE857" s="55" t="str">
        <f t="shared" si="13"/>
        <v>отдел реформирования государственной службы (центр развития государственной службы)</v>
      </c>
    </row>
    <row r="858" spans="237:239" x14ac:dyDescent="0.25">
      <c r="IC858" s="55" t="s">
        <v>2115</v>
      </c>
      <c r="ID858" s="55" t="s">
        <v>1677</v>
      </c>
      <c r="IE858" s="55" t="str">
        <f t="shared" si="13"/>
        <v>отдел финансового планирования (Институт государственного и муниципального управления)</v>
      </c>
    </row>
    <row r="859" spans="237:239" x14ac:dyDescent="0.25">
      <c r="IC859" s="55" t="s">
        <v>1885</v>
      </c>
      <c r="ID859" s="55" t="s">
        <v>1677</v>
      </c>
      <c r="IE859" s="55" t="str">
        <f t="shared" si="13"/>
        <v>организационный отдел (Институт государственного и муниципального управления)</v>
      </c>
    </row>
    <row r="860" spans="237:239" x14ac:dyDescent="0.25">
      <c r="IC860" s="55" t="s">
        <v>1700</v>
      </c>
      <c r="ID860" s="55" t="s">
        <v>1677</v>
      </c>
      <c r="IE860" s="55" t="str">
        <f t="shared" si="13"/>
        <v>центр экспертизы, разработки и сопровождения информационно-технологических решений (Институт государственного и муниципального управления)</v>
      </c>
    </row>
    <row r="861" spans="237:239" x14ac:dyDescent="0.25">
      <c r="IC861" s="55" t="s">
        <v>1699</v>
      </c>
      <c r="ID861" s="55" t="s">
        <v>1700</v>
      </c>
      <c r="IE861" s="55" t="str">
        <f t="shared" si="13"/>
        <v>информационно-аналитический отдел (центр экспертизы, разработки и сопровождения информационно-технологических решений)</v>
      </c>
    </row>
    <row r="862" spans="237:239" x14ac:dyDescent="0.25">
      <c r="IC862" s="55" t="s">
        <v>1959</v>
      </c>
      <c r="ID862" s="55" t="s">
        <v>1677</v>
      </c>
      <c r="IE862" s="55" t="str">
        <f t="shared" si="13"/>
        <v>центр новых технологий управления бюджетными услугами (Институт государственного и муниципального управления)</v>
      </c>
    </row>
    <row r="863" spans="237:239" x14ac:dyDescent="0.25">
      <c r="IC863" s="55" t="s">
        <v>1958</v>
      </c>
      <c r="ID863" s="55" t="s">
        <v>1959</v>
      </c>
      <c r="IE863" s="55" t="str">
        <f t="shared" si="13"/>
        <v>отдел методологии и технологий управления бюджетными услугами (центр новых технологий управления бюджетными услугами)</v>
      </c>
    </row>
    <row r="864" spans="237:239" x14ac:dyDescent="0.25">
      <c r="IC864" s="55" t="s">
        <v>2569</v>
      </c>
      <c r="ID864" s="55" t="s">
        <v>1677</v>
      </c>
      <c r="IE864" s="55" t="str">
        <f t="shared" si="13"/>
        <v>центр экономической экспертизы (Институт государственного и муниципального управления)</v>
      </c>
    </row>
    <row r="865" spans="237:239" x14ac:dyDescent="0.25">
      <c r="IC865" s="55" t="s">
        <v>1808</v>
      </c>
      <c r="ID865" s="55" t="s">
        <v>1677</v>
      </c>
      <c r="IE865" s="55" t="str">
        <f t="shared" si="13"/>
        <v>международный научно-образовательный центр технического регулирования, стандартизации и метрологии (Институт государственного и муниципального управления)</v>
      </c>
    </row>
    <row r="866" spans="237:239" x14ac:dyDescent="0.25">
      <c r="IC866" s="55" t="s">
        <v>2861</v>
      </c>
      <c r="ID866" s="55" t="s">
        <v>1808</v>
      </c>
      <c r="IE866" s="55" t="str">
        <f t="shared" si="13"/>
        <v>отдел образования и методической работы (международный научно-образовательный центр технического регулирования, стандартизации и метрологии)</v>
      </c>
    </row>
    <row r="867" spans="237:239" x14ac:dyDescent="0.25">
      <c r="IC867" s="55" t="s">
        <v>2862</v>
      </c>
      <c r="ID867" s="55" t="s">
        <v>1808</v>
      </c>
      <c r="IE867" s="55" t="str">
        <f t="shared" si="13"/>
        <v>отдел администрирования и координации (международный научно-образовательный центр технического регулирования, стандартизации и метрологии)</v>
      </c>
    </row>
    <row r="868" spans="237:239" x14ac:dyDescent="0.25">
      <c r="IC868" s="55" t="s">
        <v>2863</v>
      </c>
      <c r="ID868" s="55" t="s">
        <v>1808</v>
      </c>
      <c r="IE868" s="55" t="str">
        <f t="shared" si="13"/>
        <v>отдел продаж (международный научно-образовательный центр технического регулирования, стандартизации и метрологии)</v>
      </c>
    </row>
    <row r="869" spans="237:239" x14ac:dyDescent="0.25">
      <c r="IC869" s="55" t="s">
        <v>2864</v>
      </c>
      <c r="ID869" s="55" t="s">
        <v>1808</v>
      </c>
      <c r="IE869" s="55" t="str">
        <f t="shared" si="13"/>
        <v>отдел аккредитации (международный научно-образовательный центр технического регулирования, стандартизации и метрологии)</v>
      </c>
    </row>
    <row r="870" spans="237:239" x14ac:dyDescent="0.25">
      <c r="IC870" s="55" t="s">
        <v>2865</v>
      </c>
      <c r="ID870" s="55" t="s">
        <v>1808</v>
      </c>
      <c r="IE870" s="55" t="str">
        <f t="shared" si="13"/>
        <v>отдел научно-исследовательских работ (международный научно-образовательный центр технического регулирования, стандартизации и метрологии)</v>
      </c>
    </row>
    <row r="871" spans="237:239" x14ac:dyDescent="0.25">
      <c r="IC871" s="55" t="s">
        <v>2866</v>
      </c>
      <c r="ID871" s="55" t="s">
        <v>1808</v>
      </c>
      <c r="IE871" s="55" t="str">
        <f t="shared" si="13"/>
        <v>отдел правового и информационно-методического обеспечения (международный научно-образовательный центр технического регулирования, стандартизации и метрологии)</v>
      </c>
    </row>
    <row r="872" spans="237:239" x14ac:dyDescent="0.25">
      <c r="IC872" s="55" t="s">
        <v>2867</v>
      </c>
      <c r="ID872" s="55" t="s">
        <v>1808</v>
      </c>
      <c r="IE872" s="55" t="str">
        <f t="shared" si="13"/>
        <v>отдел регуляторной деятельности (международный научно-образовательный центр технического регулирования, стандартизации и метрологии)</v>
      </c>
    </row>
    <row r="873" spans="237:239" x14ac:dyDescent="0.25">
      <c r="IC873" s="55" t="s">
        <v>2868</v>
      </c>
      <c r="ID873" s="55" t="s">
        <v>1677</v>
      </c>
      <c r="IE873" s="55" t="str">
        <f t="shared" si="13"/>
        <v>центр компетенций по цифровой трансформации государственного управления и государственного регулирования отраслевого развития в Российской Федерации (Институт государственного и муниципального управления)</v>
      </c>
    </row>
    <row r="874" spans="237:239" x14ac:dyDescent="0.25">
      <c r="IC874" s="55" t="s">
        <v>2869</v>
      </c>
      <c r="ID874" s="55" t="s">
        <v>1677</v>
      </c>
      <c r="IE874" s="55" t="str">
        <f t="shared" si="13"/>
        <v>международная лаборатория цифровой трансформации в государственном управлении (Институт государственного и муниципального управления)</v>
      </c>
    </row>
    <row r="875" spans="237:239" x14ac:dyDescent="0.25">
      <c r="IC875" s="55" t="s">
        <v>1695</v>
      </c>
      <c r="ID875" s="55" t="s">
        <v>1548</v>
      </c>
      <c r="IE875" s="55" t="str">
        <f t="shared" si="13"/>
        <v>Институт торговой политики (Научные подразделения)</v>
      </c>
    </row>
    <row r="876" spans="237:239" x14ac:dyDescent="0.25">
      <c r="IC876" s="55" t="s">
        <v>1721</v>
      </c>
      <c r="ID876" s="55" t="s">
        <v>1695</v>
      </c>
      <c r="IE876" s="55" t="str">
        <f t="shared" si="13"/>
        <v>кафедра торговой политики (Институт торговой политики)</v>
      </c>
    </row>
    <row r="877" spans="237:239" x14ac:dyDescent="0.25">
      <c r="IC877" s="55" t="s">
        <v>2150</v>
      </c>
      <c r="ID877" s="55" t="s">
        <v>1695</v>
      </c>
      <c r="IE877" s="55" t="str">
        <f t="shared" si="13"/>
        <v>редакция средства массовой информации – журнала «Торговая политика (Trade Policy)» (Институт торговой политики)</v>
      </c>
    </row>
    <row r="878" spans="237:239" x14ac:dyDescent="0.25">
      <c r="IC878" s="55" t="s">
        <v>1741</v>
      </c>
      <c r="ID878" s="55" t="s">
        <v>1548</v>
      </c>
      <c r="IE878" s="55" t="str">
        <f t="shared" si="13"/>
        <v>Центр фундаментальных исследований (Научные подразделения)</v>
      </c>
    </row>
    <row r="879" spans="237:239" x14ac:dyDescent="0.25">
      <c r="IC879" s="55" t="s">
        <v>1777</v>
      </c>
      <c r="ID879" s="55" t="s">
        <v>1741</v>
      </c>
      <c r="IE879" s="55" t="str">
        <f t="shared" si="13"/>
        <v>лаборатория экономических исследований общественного сектора (Центр фундаментальных исследований)</v>
      </c>
    </row>
    <row r="880" spans="237:239" x14ac:dyDescent="0.25">
      <c r="IC880" s="55" t="s">
        <v>1746</v>
      </c>
      <c r="ID880" s="55" t="s">
        <v>1741</v>
      </c>
      <c r="IE880" s="55" t="str">
        <f t="shared" si="13"/>
        <v>лаборатория анализа и прогноза экономических процессов (Центр фундаментальных исследований)</v>
      </c>
    </row>
    <row r="881" spans="237:239" x14ac:dyDescent="0.25">
      <c r="IC881" s="55" t="s">
        <v>1770</v>
      </c>
      <c r="ID881" s="55" t="s">
        <v>1741</v>
      </c>
      <c r="IE881" s="55" t="str">
        <f t="shared" si="13"/>
        <v>лаборатория региональных политических исследований (Центр фундаментальных исследований)</v>
      </c>
    </row>
    <row r="882" spans="237:239" x14ac:dyDescent="0.25">
      <c r="IC882" s="55" t="s">
        <v>1740</v>
      </c>
      <c r="ID882" s="55" t="s">
        <v>1741</v>
      </c>
      <c r="IE882" s="55" t="str">
        <f t="shared" si="13"/>
        <v>лаборатория "Кросс-культурная история литературы" (Центр фундаментальных исследований)</v>
      </c>
    </row>
    <row r="883" spans="237:239" x14ac:dyDescent="0.25">
      <c r="IC883" s="55" t="s">
        <v>1779</v>
      </c>
      <c r="ID883" s="55" t="s">
        <v>1741</v>
      </c>
      <c r="IE883" s="55" t="str">
        <f t="shared" si="13"/>
        <v>лингвистическая лаборатория по корпусным технологиям (Центр фундаментальных исследований)</v>
      </c>
    </row>
    <row r="884" spans="237:239" x14ac:dyDescent="0.25">
      <c r="IC884" s="55" t="s">
        <v>1742</v>
      </c>
      <c r="ID884" s="55" t="s">
        <v>1741</v>
      </c>
      <c r="IE884" s="55" t="str">
        <f t="shared" si="13"/>
        <v>лаборатория "Математические методы естествознания" (Центр фундаментальных исследований)</v>
      </c>
    </row>
    <row r="885" spans="237:239" x14ac:dyDescent="0.25">
      <c r="IC885" s="55" t="s">
        <v>1778</v>
      </c>
      <c r="ID885" s="55" t="s">
        <v>1741</v>
      </c>
      <c r="IE885" s="55" t="str">
        <f t="shared" si="13"/>
        <v>лаборатория языков Кавказа (Центр фундаментальных исследований)</v>
      </c>
    </row>
    <row r="886" spans="237:239" x14ac:dyDescent="0.25">
      <c r="IC886" s="55" t="s">
        <v>2870</v>
      </c>
      <c r="ID886" s="55" t="s">
        <v>1741</v>
      </c>
      <c r="IE886" s="55" t="str">
        <f t="shared" si="13"/>
        <v>лаборатория комплексных междисциплинарных проектов (Центр фундаментальных исследований)</v>
      </c>
    </row>
    <row r="887" spans="237:239" x14ac:dyDescent="0.25">
      <c r="IC887" s="55" t="s">
        <v>1674</v>
      </c>
      <c r="ID887" s="55" t="s">
        <v>1548</v>
      </c>
      <c r="IE887" s="55" t="str">
        <f t="shared" si="13"/>
        <v>Институт "Центр развития" (Научные подразделения)</v>
      </c>
    </row>
    <row r="888" spans="237:239" x14ac:dyDescent="0.25">
      <c r="IC888" s="55" t="s">
        <v>1897</v>
      </c>
      <c r="ID888" s="55" t="s">
        <v>1898</v>
      </c>
      <c r="IE888" s="55" t="str">
        <f t="shared" si="13"/>
        <v>отдел анализа отраслей реального сектора и внешней торговли (Институт «Центр развития»)</v>
      </c>
    </row>
    <row r="889" spans="237:239" x14ac:dyDescent="0.25">
      <c r="IC889" s="55" t="s">
        <v>1845</v>
      </c>
      <c r="ID889" s="55" t="s">
        <v>1548</v>
      </c>
      <c r="IE889" s="55" t="str">
        <f t="shared" si="13"/>
        <v>Центр исследований гражданского общества и некоммерческого сектора (Научные подразделения)</v>
      </c>
    </row>
    <row r="890" spans="237:239" x14ac:dyDescent="0.25">
      <c r="IC890" s="55" t="s">
        <v>1844</v>
      </c>
      <c r="ID890" s="55" t="s">
        <v>1845</v>
      </c>
      <c r="IE890" s="55" t="str">
        <f t="shared" si="13"/>
        <v>научно-учебная лаборатория междисциплинарных исследований некоммерческого сектора (Центр исследований гражданского общества и некоммерческого сектора)</v>
      </c>
    </row>
    <row r="891" spans="237:239" x14ac:dyDescent="0.25">
      <c r="IC891" s="55" t="s">
        <v>1801</v>
      </c>
      <c r="ID891" s="55" t="s">
        <v>1548</v>
      </c>
      <c r="IE891" s="55" t="str">
        <f t="shared" si="13"/>
        <v>Международная лаборатория экспериментальной и поведенческой экономики (Научные подразделения)</v>
      </c>
    </row>
    <row r="892" spans="237:239" x14ac:dyDescent="0.25">
      <c r="IC892" s="55" t="s">
        <v>1671</v>
      </c>
      <c r="ID892" s="55" t="s">
        <v>1548</v>
      </c>
      <c r="IE892" s="55" t="str">
        <f t="shared" si="13"/>
        <v>Единый архив экономических и социологических данных (Научные подразделения)</v>
      </c>
    </row>
    <row r="893" spans="237:239" x14ac:dyDescent="0.25">
      <c r="IC893" s="55" t="s">
        <v>2099</v>
      </c>
      <c r="ID893" s="55" t="s">
        <v>1671</v>
      </c>
      <c r="IE893" s="55" t="str">
        <f t="shared" si="13"/>
        <v>отдел статистических данных (Единый архив экономических и социологических данных)</v>
      </c>
    </row>
    <row r="894" spans="237:239" x14ac:dyDescent="0.25">
      <c r="IC894" s="55" t="s">
        <v>2037</v>
      </c>
      <c r="ID894" s="55" t="s">
        <v>1671</v>
      </c>
      <c r="IE894" s="55" t="str">
        <f t="shared" si="13"/>
        <v>отдел работы с архивными данными (Единый архив экономических и социологических данных)</v>
      </c>
    </row>
    <row r="895" spans="237:239" x14ac:dyDescent="0.25">
      <c r="IC895" s="55" t="s">
        <v>1811</v>
      </c>
      <c r="ID895" s="55" t="s">
        <v>1548</v>
      </c>
      <c r="IE895" s="55" t="str">
        <f t="shared" si="13"/>
        <v>Международный центр анализа и выбора решений (Научные подразделения)</v>
      </c>
    </row>
    <row r="896" spans="237:239" x14ac:dyDescent="0.25">
      <c r="IC896" s="55" t="s">
        <v>1761</v>
      </c>
      <c r="ID896" s="55" t="s">
        <v>1548</v>
      </c>
      <c r="IE896" s="55" t="str">
        <f t="shared" si="13"/>
        <v>Экспертный институт (Научные подразделения)</v>
      </c>
    </row>
    <row r="897" spans="237:239" x14ac:dyDescent="0.25">
      <c r="IC897" s="55" t="s">
        <v>1760</v>
      </c>
      <c r="ID897" s="55" t="s">
        <v>1761</v>
      </c>
      <c r="IE897" s="55" t="str">
        <f t="shared" si="13"/>
        <v>лаборатория исследования отраслевых рынков (Экспертный институт)</v>
      </c>
    </row>
    <row r="898" spans="237:239" x14ac:dyDescent="0.25">
      <c r="IC898" s="55" t="s">
        <v>2871</v>
      </c>
      <c r="ID898" s="55" t="s">
        <v>1761</v>
      </c>
      <c r="IE898" s="55" t="str">
        <f t="shared" si="13"/>
        <v>центр исследований производительности (Экспертный институт)</v>
      </c>
    </row>
    <row r="899" spans="237:239" x14ac:dyDescent="0.25">
      <c r="IC899" s="55" t="s">
        <v>1772</v>
      </c>
      <c r="ID899" s="55" t="s">
        <v>1761</v>
      </c>
      <c r="IE899" s="55" t="str">
        <f t="shared" si="13"/>
        <v>лаборатория сравнительных исследований массового сознания (Экспертный институт)</v>
      </c>
    </row>
    <row r="900" spans="237:239" x14ac:dyDescent="0.25">
      <c r="IC900" s="55" t="s">
        <v>2270</v>
      </c>
      <c r="ID900" s="55" t="s">
        <v>1761</v>
      </c>
      <c r="IE900" s="55" t="str">
        <f t="shared" ref="IE900:IE963" si="14">CONCATENATE(IC900," (",ID900,")")</f>
        <v>центр перспективных исследований национальной безопасности России (Экспертный институт)</v>
      </c>
    </row>
    <row r="901" spans="237:239" x14ac:dyDescent="0.25">
      <c r="IC901" s="55" t="s">
        <v>2237</v>
      </c>
      <c r="ID901" s="55" t="s">
        <v>1548</v>
      </c>
      <c r="IE901" s="55" t="str">
        <f t="shared" si="14"/>
        <v>Центр внутреннего мониторинга (Научные подразделения)</v>
      </c>
    </row>
    <row r="902" spans="237:239" x14ac:dyDescent="0.25">
      <c r="IC902" s="55" t="s">
        <v>1697</v>
      </c>
      <c r="ID902" s="55" t="s">
        <v>1548</v>
      </c>
      <c r="IE902" s="55" t="str">
        <f t="shared" si="14"/>
        <v>Институт экономики здравоохранения (Научные подразделения)</v>
      </c>
    </row>
    <row r="903" spans="237:239" x14ac:dyDescent="0.25">
      <c r="IC903" s="55" t="s">
        <v>1744</v>
      </c>
      <c r="ID903" s="55" t="s">
        <v>1548</v>
      </c>
      <c r="IE903" s="55" t="str">
        <f t="shared" si="14"/>
        <v>Лаборатория алгебраической геометрии и ее приложений (Научные подразделения)</v>
      </c>
    </row>
    <row r="904" spans="237:239" x14ac:dyDescent="0.25">
      <c r="IC904" s="55" t="s">
        <v>2872</v>
      </c>
      <c r="ID904" s="55" t="s">
        <v>1548</v>
      </c>
      <c r="IE904" s="55" t="str">
        <f t="shared" si="14"/>
        <v>Лаборатория сравнительных социальных исследований имени Рональда Франклина Инглхарта (Научные подразделения)</v>
      </c>
    </row>
    <row r="905" spans="237:239" x14ac:dyDescent="0.25">
      <c r="IC905" s="55" t="s">
        <v>1787</v>
      </c>
      <c r="ID905" s="55" t="s">
        <v>1548</v>
      </c>
      <c r="IE905" s="55" t="str">
        <f t="shared" si="14"/>
        <v>Международная лаборатория исследований социальной интеграции (Научные подразделения)</v>
      </c>
    </row>
    <row r="906" spans="237:239" x14ac:dyDescent="0.25">
      <c r="IC906" s="55" t="s">
        <v>1795</v>
      </c>
      <c r="ID906" s="55" t="s">
        <v>1548</v>
      </c>
      <c r="IE906" s="55" t="str">
        <f t="shared" si="14"/>
        <v>Международная лаборатория статистической и вычислительной геномики (Научные подразделения)</v>
      </c>
    </row>
    <row r="907" spans="237:239" x14ac:dyDescent="0.25">
      <c r="IC907" s="55" t="s">
        <v>2570</v>
      </c>
      <c r="ID907" s="55" t="s">
        <v>1548</v>
      </c>
      <c r="IE907" s="55" t="str">
        <f t="shared" si="14"/>
        <v>Институт социально-экономического проектирования (Научные подразделения)</v>
      </c>
    </row>
    <row r="908" spans="237:239" x14ac:dyDescent="0.25">
      <c r="IC908" s="55" t="s">
        <v>2571</v>
      </c>
      <c r="ID908" s="55" t="s">
        <v>2570</v>
      </c>
      <c r="IE908" s="55" t="str">
        <f t="shared" si="14"/>
        <v>центр технологических инноваций (Институт социально-экономического проектирования)</v>
      </c>
    </row>
    <row r="909" spans="237:239" x14ac:dyDescent="0.25">
      <c r="IC909" s="55" t="s">
        <v>2572</v>
      </c>
      <c r="ID909" s="55" t="s">
        <v>2570</v>
      </c>
      <c r="IE909" s="55" t="str">
        <f t="shared" si="14"/>
        <v>центр инновационных экосистем в социальной сфере (Институт социально-экономического проектирования)</v>
      </c>
    </row>
    <row r="910" spans="237:239" x14ac:dyDescent="0.25">
      <c r="IC910" s="55" t="s">
        <v>2873</v>
      </c>
      <c r="ID910" s="55" t="s">
        <v>2570</v>
      </c>
      <c r="IE910" s="55" t="str">
        <f t="shared" si="14"/>
        <v>центр социального предпринимательства и социальных инноваций (Институт социально-экономического проектирования)</v>
      </c>
    </row>
    <row r="911" spans="237:239" x14ac:dyDescent="0.25">
      <c r="IC911" s="55" t="s">
        <v>2030</v>
      </c>
      <c r="ID911" s="55" t="s">
        <v>2873</v>
      </c>
      <c r="IE911" s="55" t="str">
        <f t="shared" si="14"/>
        <v>отдел прикладных исследований труда и профессий (центр социального предпринимательства и социальных инноваций)</v>
      </c>
    </row>
    <row r="912" spans="237:239" x14ac:dyDescent="0.25">
      <c r="IC912" s="55" t="s">
        <v>2573</v>
      </c>
      <c r="ID912" s="55" t="s">
        <v>2303</v>
      </c>
      <c r="IE912" s="55" t="str">
        <f t="shared" si="14"/>
        <v>Международный центр конкурентного права и политики БРИКС (Экспертно-аналитические подразделения)</v>
      </c>
    </row>
    <row r="913" spans="237:239" x14ac:dyDescent="0.25">
      <c r="IC913" s="55" t="s">
        <v>2296</v>
      </c>
      <c r="ID913" s="55" t="s">
        <v>1548</v>
      </c>
      <c r="IE913" s="55" t="str">
        <f t="shared" si="14"/>
        <v>Центр социокультурных исследований (Научные подразделения)</v>
      </c>
    </row>
    <row r="914" spans="237:239" x14ac:dyDescent="0.25">
      <c r="IC914" s="55" t="s">
        <v>1690</v>
      </c>
      <c r="ID914" s="55" t="s">
        <v>1548</v>
      </c>
      <c r="IE914" s="55" t="str">
        <f t="shared" si="14"/>
        <v>Институт проблем безопасности (Научные подразделения)</v>
      </c>
    </row>
    <row r="915" spans="237:239" x14ac:dyDescent="0.25">
      <c r="IC915" s="55" t="s">
        <v>1821</v>
      </c>
      <c r="ID915" s="55" t="s">
        <v>1690</v>
      </c>
      <c r="IE915" s="55" t="str">
        <f t="shared" si="14"/>
        <v>научно-исследовательский центр проблем безопасности (Институт проблем безопасности)</v>
      </c>
    </row>
    <row r="916" spans="237:239" x14ac:dyDescent="0.25">
      <c r="IC916" s="55" t="s">
        <v>1714</v>
      </c>
      <c r="ID916" s="55" t="s">
        <v>1690</v>
      </c>
      <c r="IE916" s="55" t="str">
        <f t="shared" si="14"/>
        <v>кафедра проблем безопасности (Институт проблем безопасности)</v>
      </c>
    </row>
    <row r="917" spans="237:239" x14ac:dyDescent="0.25">
      <c r="IC917" s="55" t="s">
        <v>1694</v>
      </c>
      <c r="ID917" s="55" t="s">
        <v>1548</v>
      </c>
      <c r="IE917" s="55" t="str">
        <f t="shared" si="14"/>
        <v>Институт строительства и жилищно-коммунального хозяйства ГАСИС (Научные подразделения)</v>
      </c>
    </row>
    <row r="918" spans="237:239" x14ac:dyDescent="0.25">
      <c r="IC918" s="55" t="s">
        <v>2874</v>
      </c>
      <c r="ID918" s="55" t="s">
        <v>1694</v>
      </c>
      <c r="IE918" s="55" t="str">
        <f t="shared" si="14"/>
        <v>проектно-консалтинговый центр информационного-экономического моделирования (Институт строительства и жилищно-коммунального хозяйства ГАСИС)</v>
      </c>
    </row>
    <row r="919" spans="237:239" x14ac:dyDescent="0.25">
      <c r="IC919" s="55" t="s">
        <v>1827</v>
      </c>
      <c r="ID919" s="55" t="s">
        <v>1694</v>
      </c>
      <c r="IE919" s="55" t="str">
        <f t="shared" si="14"/>
        <v>научно-образовательный центр технологий в строительстве и производстве стройматериалов (Институт строительства и жилищно-коммунального хозяйства ГАСИС)</v>
      </c>
    </row>
    <row r="920" spans="237:239" x14ac:dyDescent="0.25">
      <c r="IC920" s="55" t="s">
        <v>1825</v>
      </c>
      <c r="ID920" s="55" t="s">
        <v>1694</v>
      </c>
      <c r="IE920" s="55" t="str">
        <f t="shared" si="14"/>
        <v>научно-образовательный центр комплексной модернизации инфраструктуры жилищно-коммунального хозяйства (Институт строительства и жилищно-коммунального хозяйства ГАСИС)</v>
      </c>
    </row>
    <row r="921" spans="237:239" x14ac:dyDescent="0.25">
      <c r="IC921" s="55" t="s">
        <v>1826</v>
      </c>
      <c r="ID921" s="55" t="s">
        <v>1694</v>
      </c>
      <c r="IE921" s="55" t="str">
        <f t="shared" si="14"/>
        <v>научно-образовательный центр строительного производства и комплексной безопасности объектов строительства (Институт строительства и жилищно-коммунального хозяйства ГАСИС)</v>
      </c>
    </row>
    <row r="922" spans="237:239" x14ac:dyDescent="0.25">
      <c r="IC922" s="55" t="s">
        <v>1828</v>
      </c>
      <c r="ID922" s="55" t="s">
        <v>1694</v>
      </c>
      <c r="IE922" s="55" t="str">
        <f t="shared" si="14"/>
        <v>научно-образовательный центр ценообразования и сметного нормирования (Институт строительства и жилищно-коммунального хозяйства ГАСИС)</v>
      </c>
    </row>
    <row r="923" spans="237:239" x14ac:dyDescent="0.25">
      <c r="IC923" s="55" t="s">
        <v>1823</v>
      </c>
      <c r="ID923" s="55" t="s">
        <v>1694</v>
      </c>
      <c r="IE923" s="55" t="str">
        <f t="shared" si="14"/>
        <v>научно-консалтинговый центр государственно-частного партнерства и управления инвестициями (Институт строительства и жилищно-коммунального хозяйства ГАСИС)</v>
      </c>
    </row>
    <row r="924" spans="237:239" x14ac:dyDescent="0.25">
      <c r="IC924" s="55" t="s">
        <v>2323</v>
      </c>
      <c r="ID924" s="55" t="s">
        <v>1694</v>
      </c>
      <c r="IE924" s="55" t="str">
        <f t="shared" si="14"/>
        <v>экспертная лаборатория развития городов (Институт строительства и жилищно-коммунального хозяйства ГАСИС)</v>
      </c>
    </row>
    <row r="925" spans="237:239" x14ac:dyDescent="0.25">
      <c r="IC925" s="55" t="s">
        <v>2875</v>
      </c>
      <c r="ID925" s="55" t="s">
        <v>1694</v>
      </c>
      <c r="IE925" s="55" t="str">
        <f t="shared" si="14"/>
        <v>административно-коммерческий центр (Институт строительства и жилищно-коммунального хозяйства ГАСИС)</v>
      </c>
    </row>
    <row r="926" spans="237:239" x14ac:dyDescent="0.25">
      <c r="IC926" s="55" t="s">
        <v>2876</v>
      </c>
      <c r="ID926" s="55" t="s">
        <v>2875</v>
      </c>
      <c r="IE926" s="55" t="str">
        <f t="shared" si="14"/>
        <v>отдел продаж и маркетинга (административно-коммерческий центр)</v>
      </c>
    </row>
    <row r="927" spans="237:239" x14ac:dyDescent="0.25">
      <c r="IC927" s="55" t="s">
        <v>2877</v>
      </c>
      <c r="ID927" s="55" t="s">
        <v>2875</v>
      </c>
      <c r="IE927" s="55" t="str">
        <f t="shared" si="14"/>
        <v>отдел по сопровождению договоров (административно-коммерческий центр)</v>
      </c>
    </row>
    <row r="928" spans="237:239" x14ac:dyDescent="0.25">
      <c r="IC928" s="55" t="s">
        <v>1538</v>
      </c>
      <c r="ID928" s="55" t="s">
        <v>2875</v>
      </c>
      <c r="IE928" s="55" t="str">
        <f t="shared" si="14"/>
        <v>административно-финансовый отдел (административно-коммерческий центр)</v>
      </c>
    </row>
    <row r="929" spans="237:239" x14ac:dyDescent="0.25">
      <c r="IC929" s="55" t="s">
        <v>2878</v>
      </c>
      <c r="ID929" s="55" t="s">
        <v>1694</v>
      </c>
      <c r="IE929" s="55" t="str">
        <f t="shared" si="14"/>
        <v>проектно-архитектурное бюро (Институт строительства и жилищно-коммунального хозяйства ГАСИС)</v>
      </c>
    </row>
    <row r="930" spans="237:239" x14ac:dyDescent="0.25">
      <c r="IC930" s="55" t="s">
        <v>2827</v>
      </c>
      <c r="ID930" s="55" t="s">
        <v>1694</v>
      </c>
      <c r="IE930" s="55" t="str">
        <f t="shared" si="14"/>
        <v>учебно-методический центр (Институт строительства и жилищно-коммунального хозяйства ГАСИС)</v>
      </c>
    </row>
    <row r="931" spans="237:239" x14ac:dyDescent="0.25">
      <c r="IC931" s="55" t="s">
        <v>1637</v>
      </c>
      <c r="ID931" s="55" t="s">
        <v>1548</v>
      </c>
      <c r="IE931" s="55" t="str">
        <f t="shared" si="14"/>
        <v>Институт образования (Научные подразделения)</v>
      </c>
    </row>
    <row r="932" spans="237:239" x14ac:dyDescent="0.25">
      <c r="IC932" s="55" t="s">
        <v>1635</v>
      </c>
      <c r="ID932" s="55" t="s">
        <v>1637</v>
      </c>
      <c r="IE932" s="55" t="str">
        <f t="shared" si="14"/>
        <v>департамент образовательных программ (Институт образования)</v>
      </c>
    </row>
    <row r="933" spans="237:239" x14ac:dyDescent="0.25">
      <c r="IC933" s="55" t="s">
        <v>2057</v>
      </c>
      <c r="ID933" s="55" t="s">
        <v>2879</v>
      </c>
      <c r="IE933" s="55" t="str">
        <f t="shared" si="14"/>
        <v>отдел сопровождения учебного процесса (Департамент образовательных программ)</v>
      </c>
    </row>
    <row r="934" spans="237:239" x14ac:dyDescent="0.25">
      <c r="IC934" s="55" t="s">
        <v>2252</v>
      </c>
      <c r="ID934" s="55" t="s">
        <v>1637</v>
      </c>
      <c r="IE934" s="55" t="str">
        <f t="shared" si="14"/>
        <v>центр координации проектов (Институт образования)</v>
      </c>
    </row>
    <row r="935" spans="237:239" x14ac:dyDescent="0.25">
      <c r="IC935" s="55" t="s">
        <v>2031</v>
      </c>
      <c r="ID935" s="55" t="s">
        <v>1637</v>
      </c>
      <c r="IE935" s="55" t="str">
        <f t="shared" si="14"/>
        <v>отдел продвижения (Институт образования)</v>
      </c>
    </row>
    <row r="936" spans="237:239" x14ac:dyDescent="0.25">
      <c r="IC936" s="55" t="s">
        <v>2309</v>
      </c>
      <c r="ID936" s="55" t="s">
        <v>1637</v>
      </c>
      <c r="IE936" s="55" t="str">
        <f t="shared" si="14"/>
        <v>центр финансово-экономических решений в образовании (Институт образования)</v>
      </c>
    </row>
    <row r="937" spans="237:239" x14ac:dyDescent="0.25">
      <c r="IC937" s="55" t="s">
        <v>1790</v>
      </c>
      <c r="ID937" s="55" t="s">
        <v>1637</v>
      </c>
      <c r="IE937" s="55" t="str">
        <f t="shared" si="14"/>
        <v>международная лаборатория оценки практик и инноваций в образовании (Институт образования)</v>
      </c>
    </row>
    <row r="938" spans="237:239" x14ac:dyDescent="0.25">
      <c r="IC938" s="55" t="s">
        <v>2131</v>
      </c>
      <c r="ID938" s="55" t="s">
        <v>1637</v>
      </c>
      <c r="IE938" s="55" t="str">
        <f t="shared" si="14"/>
        <v>проектно-учебная лаборатория "Развитие университетов" (Институт образования)</v>
      </c>
    </row>
    <row r="939" spans="237:239" x14ac:dyDescent="0.25">
      <c r="IC939" s="55" t="s">
        <v>2295</v>
      </c>
      <c r="ID939" s="55" t="s">
        <v>1637</v>
      </c>
      <c r="IE939" s="55" t="str">
        <f t="shared" si="14"/>
        <v>центр синергийной антропологии (Институт образования)</v>
      </c>
    </row>
    <row r="940" spans="237:239" x14ac:dyDescent="0.25">
      <c r="IC940" s="55" t="s">
        <v>2287</v>
      </c>
      <c r="ID940" s="55" t="s">
        <v>1637</v>
      </c>
      <c r="IE940" s="55" t="str">
        <f t="shared" si="14"/>
        <v>центр психометрики и измерений в образовании (Институт образования)</v>
      </c>
    </row>
    <row r="941" spans="237:239" x14ac:dyDescent="0.25">
      <c r="IC941" s="55" t="s">
        <v>1752</v>
      </c>
      <c r="ID941" s="55" t="s">
        <v>1753</v>
      </c>
      <c r="IE941" s="55" t="str">
        <f t="shared" si="14"/>
        <v>лаборатория измерения новых конструктов и дизайна тестов (центр мониторинга качества образования)</v>
      </c>
    </row>
    <row r="942" spans="237:239" x14ac:dyDescent="0.25">
      <c r="IC942" s="55" t="s">
        <v>2880</v>
      </c>
      <c r="ID942" s="55" t="s">
        <v>2287</v>
      </c>
      <c r="IE942" s="55" t="str">
        <f t="shared" si="14"/>
        <v>проектно-учебная лаборатория моделирования и оценивания компетенций в высшем образовании (центр психометрики и измерений в образовании)</v>
      </c>
    </row>
    <row r="943" spans="237:239" x14ac:dyDescent="0.25">
      <c r="IC943" s="55" t="s">
        <v>2266</v>
      </c>
      <c r="ID943" s="55" t="s">
        <v>1637</v>
      </c>
      <c r="IE943" s="55" t="str">
        <f t="shared" si="14"/>
        <v>центр общего и дополнительного образования имени А.А. Пинского (Институт образования)</v>
      </c>
    </row>
    <row r="944" spans="237:239" x14ac:dyDescent="0.25">
      <c r="IC944" s="55" t="s">
        <v>2256</v>
      </c>
      <c r="ID944" s="55" t="s">
        <v>1637</v>
      </c>
      <c r="IE944" s="55" t="str">
        <f t="shared" si="14"/>
        <v>центр международной конкурентоспособности высшего образования (Институт образования)</v>
      </c>
    </row>
    <row r="945" spans="237:239" x14ac:dyDescent="0.25">
      <c r="IC945" s="55" t="s">
        <v>1773</v>
      </c>
      <c r="ID945" s="55" t="s">
        <v>1637</v>
      </c>
      <c r="IE945" s="55" t="str">
        <f t="shared" si="14"/>
        <v>лаборатория цифровой трансформации образования (Институт образования)</v>
      </c>
    </row>
    <row r="946" spans="237:239" x14ac:dyDescent="0.25">
      <c r="IC946" s="55" t="s">
        <v>1759</v>
      </c>
      <c r="ID946" s="55" t="s">
        <v>1637</v>
      </c>
      <c r="IE946" s="55" t="str">
        <f t="shared" si="14"/>
        <v>центр социологии высшего образования (Институт образования)</v>
      </c>
    </row>
    <row r="947" spans="237:239" x14ac:dyDescent="0.25">
      <c r="IC947" s="55" t="s">
        <v>1758</v>
      </c>
      <c r="ID947" s="55" t="s">
        <v>1759</v>
      </c>
      <c r="IE947" s="55" t="str">
        <f t="shared" si="14"/>
        <v>лаборатория исследований студенческого опыта (центр социологии высшего образования)</v>
      </c>
    </row>
    <row r="948" spans="237:239" x14ac:dyDescent="0.25">
      <c r="IC948" s="55" t="s">
        <v>2881</v>
      </c>
      <c r="ID948" s="55" t="s">
        <v>1637</v>
      </c>
      <c r="IE948" s="55" t="str">
        <f t="shared" si="14"/>
        <v>центр социологии культуры (Институт образования)</v>
      </c>
    </row>
    <row r="949" spans="237:239" x14ac:dyDescent="0.25">
      <c r="IC949" s="55" t="s">
        <v>1751</v>
      </c>
      <c r="ID949" s="55" t="s">
        <v>1637</v>
      </c>
      <c r="IE949" s="55" t="str">
        <f t="shared" si="14"/>
        <v>центр исследований современного детства (Институт образования)</v>
      </c>
    </row>
    <row r="950" spans="237:239" x14ac:dyDescent="0.25">
      <c r="IC950" s="55" t="s">
        <v>1750</v>
      </c>
      <c r="ID950" s="55" t="s">
        <v>1751</v>
      </c>
      <c r="IE950" s="55" t="str">
        <f t="shared" si="14"/>
        <v>лаборатория вычислительных социальных наук (центр исследований современного детства)</v>
      </c>
    </row>
    <row r="951" spans="237:239" x14ac:dyDescent="0.25">
      <c r="IC951" s="55" t="s">
        <v>1754</v>
      </c>
      <c r="ID951" s="55" t="s">
        <v>1637</v>
      </c>
      <c r="IE951" s="55" t="str">
        <f t="shared" si="14"/>
        <v>лаборатория инноваций в образовании (Институт образования)</v>
      </c>
    </row>
    <row r="952" spans="237:239" x14ac:dyDescent="0.25">
      <c r="IC952" s="55" t="s">
        <v>1765</v>
      </c>
      <c r="ID952" s="55" t="s">
        <v>1637</v>
      </c>
      <c r="IE952" s="55" t="str">
        <f t="shared" si="14"/>
        <v>лаборатория образовательного права (Институт образования)</v>
      </c>
    </row>
    <row r="953" spans="237:239" x14ac:dyDescent="0.25">
      <c r="IC953" s="55" t="s">
        <v>1767</v>
      </c>
      <c r="ID953" s="55" t="s">
        <v>1637</v>
      </c>
      <c r="IE953" s="55" t="str">
        <f t="shared" si="14"/>
        <v>лаборатория проектирования содержания образования (Институт образования)</v>
      </c>
    </row>
    <row r="954" spans="237:239" x14ac:dyDescent="0.25">
      <c r="IC954" s="55" t="s">
        <v>2289</v>
      </c>
      <c r="ID954" s="55" t="s">
        <v>1637</v>
      </c>
      <c r="IE954" s="55" t="str">
        <f t="shared" si="14"/>
        <v>центр развития навыков и профессионального образования (Институт образования)</v>
      </c>
    </row>
    <row r="955" spans="237:239" x14ac:dyDescent="0.25">
      <c r="IC955" s="55" t="s">
        <v>2882</v>
      </c>
      <c r="ID955" s="55" t="s">
        <v>2289</v>
      </c>
      <c r="IE955" s="55" t="str">
        <f t="shared" si="14"/>
        <v>лаборатория непрерывного образования взрослых (центр развития навыков и профессионального образования)</v>
      </c>
    </row>
    <row r="956" spans="237:239" x14ac:dyDescent="0.25">
      <c r="IC956" s="55" t="s">
        <v>2883</v>
      </c>
      <c r="ID956" s="55" t="s">
        <v>1637</v>
      </c>
      <c r="IE956" s="55" t="str">
        <f t="shared" si="14"/>
        <v>базовая кафедра компании Skyeng (Институт образования)</v>
      </c>
    </row>
    <row r="957" spans="237:239" x14ac:dyDescent="0.25">
      <c r="IC957" s="55" t="s">
        <v>2884</v>
      </c>
      <c r="ID957" s="55" t="s">
        <v>1637</v>
      </c>
      <c r="IE957" s="55" t="str">
        <f t="shared" si="14"/>
        <v>проектно-учебная лаборатория по эффективности государственных мер развития образования (Институт образования)</v>
      </c>
    </row>
    <row r="958" spans="237:239" x14ac:dyDescent="0.25">
      <c r="IC958" s="55" t="s">
        <v>1689</v>
      </c>
      <c r="ID958" s="55" t="s">
        <v>1548</v>
      </c>
      <c r="IE958" s="55" t="str">
        <f t="shared" si="14"/>
        <v>Институт прикладных политических исследований (Научные подразделения)</v>
      </c>
    </row>
    <row r="959" spans="237:239" x14ac:dyDescent="0.25">
      <c r="IC959" s="55" t="s">
        <v>2273</v>
      </c>
      <c r="ID959" s="55" t="s">
        <v>1689</v>
      </c>
      <c r="IE959" s="55" t="str">
        <f t="shared" si="14"/>
        <v>центр по работе с местными сообществами (Институт прикладных политических исследований)</v>
      </c>
    </row>
    <row r="960" spans="237:239" x14ac:dyDescent="0.25">
      <c r="IC960" s="55" t="s">
        <v>2283</v>
      </c>
      <c r="ID960" s="55" t="s">
        <v>1689</v>
      </c>
      <c r="IE960" s="55" t="str">
        <f t="shared" si="14"/>
        <v>центр политических исследований и экспертизы (Институт прикладных политических исследований)</v>
      </c>
    </row>
    <row r="961" spans="237:239" x14ac:dyDescent="0.25">
      <c r="IC961" s="55" t="s">
        <v>2284</v>
      </c>
      <c r="ID961" s="55" t="s">
        <v>1689</v>
      </c>
      <c r="IE961" s="55" t="str">
        <f t="shared" si="14"/>
        <v>центр правового сопровождения экспертной и исследовательской деятельности (Институт прикладных политических исследований)</v>
      </c>
    </row>
    <row r="962" spans="237:239" x14ac:dyDescent="0.25">
      <c r="IC962" s="55" t="s">
        <v>2268</v>
      </c>
      <c r="ID962" s="55" t="s">
        <v>1689</v>
      </c>
      <c r="IE962" s="55" t="str">
        <f t="shared" si="14"/>
        <v>центр оценки общественных инициатив (Институт прикладных политических исследований)</v>
      </c>
    </row>
    <row r="963" spans="237:239" x14ac:dyDescent="0.25">
      <c r="IC963" s="55" t="s">
        <v>1855</v>
      </c>
      <c r="ID963" s="55" t="s">
        <v>1689</v>
      </c>
      <c r="IE963" s="55" t="str">
        <f t="shared" si="14"/>
        <v>научно-учебная лаборатория политических исследований (Институт прикладных политических исследований)</v>
      </c>
    </row>
    <row r="964" spans="237:239" x14ac:dyDescent="0.25">
      <c r="IC964" s="55" t="s">
        <v>2885</v>
      </c>
      <c r="ID964" s="55" t="s">
        <v>1689</v>
      </c>
      <c r="IE964" s="55" t="str">
        <f t="shared" ref="IE964:IE1027" si="15">CONCATENATE(IC964," (",ID964,")")</f>
        <v>центр социологических исследований (Институт прикладных политических исследований)</v>
      </c>
    </row>
    <row r="965" spans="237:239" x14ac:dyDescent="0.25">
      <c r="IC965" s="55" t="s">
        <v>2886</v>
      </c>
      <c r="ID965" s="55" t="s">
        <v>2885</v>
      </c>
      <c r="IE965" s="55" t="str">
        <f t="shared" si="15"/>
        <v>колл-центр (центр социологических исследований)</v>
      </c>
    </row>
    <row r="966" spans="237:239" x14ac:dyDescent="0.25">
      <c r="IC966" s="55" t="s">
        <v>1547</v>
      </c>
      <c r="ID966" s="55" t="s">
        <v>1548</v>
      </c>
      <c r="IE966" s="55" t="str">
        <f t="shared" si="15"/>
        <v>Антикоррупционный центр (Научные подразделения)</v>
      </c>
    </row>
    <row r="967" spans="237:239" x14ac:dyDescent="0.25">
      <c r="IC967" s="55" t="s">
        <v>1793</v>
      </c>
      <c r="ID967" s="55" t="s">
        <v>1548</v>
      </c>
      <c r="IE967" s="55" t="str">
        <f t="shared" si="15"/>
        <v>Международная лаборатория региональной истории России (Научные подразделения)</v>
      </c>
    </row>
    <row r="968" spans="237:239" x14ac:dyDescent="0.25">
      <c r="IC968" s="55" t="s">
        <v>2282</v>
      </c>
      <c r="ID968" s="55" t="s">
        <v>1548</v>
      </c>
      <c r="IE968" s="55" t="str">
        <f t="shared" si="15"/>
        <v>Центр политики в сфере здравоохранения (Научные подразделения)</v>
      </c>
    </row>
    <row r="969" spans="237:239" x14ac:dyDescent="0.25">
      <c r="IC969" s="55" t="s">
        <v>1792</v>
      </c>
      <c r="ID969" s="55" t="s">
        <v>1548</v>
      </c>
      <c r="IE969" s="55" t="str">
        <f t="shared" si="15"/>
        <v>Международная лаборатория прикладного сетевого анализа (Научные подразделения)</v>
      </c>
    </row>
    <row r="970" spans="237:239" x14ac:dyDescent="0.25">
      <c r="IC970" s="55" t="s">
        <v>2887</v>
      </c>
      <c r="ID970" s="55" t="s">
        <v>1625</v>
      </c>
      <c r="IE970" s="55" t="str">
        <f t="shared" si="15"/>
        <v>Международный научно-образовательный центр «Кафедра ЮНЕСКО по авторскому праву, смежным, культурным и информационным правам» (Учебные подразделения)</v>
      </c>
    </row>
    <row r="971" spans="237:239" x14ac:dyDescent="0.25">
      <c r="IC971" s="55" t="s">
        <v>1797</v>
      </c>
      <c r="ID971" s="55" t="s">
        <v>1548</v>
      </c>
      <c r="IE971" s="55" t="str">
        <f t="shared" si="15"/>
        <v>Международная лаборатория стохастического анализа и его приложений (Научные подразделения)</v>
      </c>
    </row>
    <row r="972" spans="237:239" x14ac:dyDescent="0.25">
      <c r="IC972" s="55" t="s">
        <v>1791</v>
      </c>
      <c r="ID972" s="55" t="s">
        <v>1548</v>
      </c>
      <c r="IE972" s="55" t="str">
        <f t="shared" si="15"/>
        <v>Международная лаборатория позитивной психологии личности и мотивации (Научные подразделения)</v>
      </c>
    </row>
    <row r="973" spans="237:239" x14ac:dyDescent="0.25">
      <c r="IC973" s="55" t="s">
        <v>2244</v>
      </c>
      <c r="ID973" s="55" t="s">
        <v>1548</v>
      </c>
      <c r="IE973" s="55" t="str">
        <f t="shared" si="15"/>
        <v>Центр исследований структурной политики (Научные подразделения)</v>
      </c>
    </row>
    <row r="974" spans="237:239" x14ac:dyDescent="0.25">
      <c r="IC974" s="55" t="s">
        <v>1696</v>
      </c>
      <c r="ID974" s="55" t="s">
        <v>1548</v>
      </c>
      <c r="IE974" s="55" t="str">
        <f t="shared" si="15"/>
        <v>Институт экологии (Научные подразделения)</v>
      </c>
    </row>
    <row r="975" spans="237:239" x14ac:dyDescent="0.25">
      <c r="IC975" s="55" t="s">
        <v>1680</v>
      </c>
      <c r="ID975" s="55" t="s">
        <v>1548</v>
      </c>
      <c r="IE975" s="55" t="str">
        <f t="shared" si="15"/>
        <v>Институт занятости и профессий (Научные подразделения)</v>
      </c>
    </row>
    <row r="976" spans="237:239" x14ac:dyDescent="0.25">
      <c r="IC976" s="55" t="s">
        <v>2242</v>
      </c>
      <c r="ID976" s="55" t="s">
        <v>1680</v>
      </c>
      <c r="IE976" s="55" t="str">
        <f t="shared" si="15"/>
        <v>центр исследований профессий и квалификаций (Институт занятости и профессий)</v>
      </c>
    </row>
    <row r="977" spans="237:239" x14ac:dyDescent="0.25">
      <c r="IC977" s="55" t="s">
        <v>1839</v>
      </c>
      <c r="ID977" s="55" t="s">
        <v>1548</v>
      </c>
      <c r="IE977" s="55" t="str">
        <f t="shared" si="15"/>
        <v>Научно-учебная лаборатория когнитивных исследований (Научные подразделения)</v>
      </c>
    </row>
    <row r="978" spans="237:239" x14ac:dyDescent="0.25">
      <c r="IC978" s="55" t="s">
        <v>1776</v>
      </c>
      <c r="ID978" s="55" t="s">
        <v>1548</v>
      </c>
      <c r="IE978" s="55" t="str">
        <f t="shared" si="15"/>
        <v>Лаборатория экономико-социологических исследований (Научные подразделения)</v>
      </c>
    </row>
    <row r="979" spans="237:239" x14ac:dyDescent="0.25">
      <c r="IC979" s="55" t="s">
        <v>1681</v>
      </c>
      <c r="ID979" s="55" t="s">
        <v>1548</v>
      </c>
      <c r="IE979" s="55" t="str">
        <f t="shared" si="15"/>
        <v>Институт институциональных исследований (Научные подразделения)</v>
      </c>
    </row>
    <row r="980" spans="237:239" x14ac:dyDescent="0.25">
      <c r="IC980" s="55" t="s">
        <v>1783</v>
      </c>
      <c r="ID980" s="55" t="s">
        <v>1681</v>
      </c>
      <c r="IE980" s="55" t="str">
        <f t="shared" si="15"/>
        <v>международная лаборатория институционального анализа экономических реформ (Институт институциональных исследований)</v>
      </c>
    </row>
    <row r="981" spans="237:239" x14ac:dyDescent="0.25">
      <c r="IC981" s="55" t="s">
        <v>2008</v>
      </c>
      <c r="ID981" s="55" t="s">
        <v>1681</v>
      </c>
      <c r="IE981" s="55" t="str">
        <f t="shared" si="15"/>
        <v>отдел по работе с данными (Институт институциональных исследований)</v>
      </c>
    </row>
    <row r="982" spans="237:239" x14ac:dyDescent="0.25">
      <c r="IC982" s="55" t="s">
        <v>2888</v>
      </c>
      <c r="ID982" s="55" t="s">
        <v>1548</v>
      </c>
      <c r="IE982" s="55" t="str">
        <f t="shared" si="15"/>
        <v>Институт советской и постсоветской истории (Научные подразделения)</v>
      </c>
    </row>
    <row r="983" spans="237:239" x14ac:dyDescent="0.25">
      <c r="IC983" s="55" t="s">
        <v>2889</v>
      </c>
      <c r="ID983" s="55" t="s">
        <v>2888</v>
      </c>
      <c r="IE983" s="55" t="str">
        <f t="shared" si="15"/>
        <v>центр истории и социологии Второй мировой войны и её последствий (Институт советской и постсоветской истории)</v>
      </c>
    </row>
    <row r="984" spans="237:239" x14ac:dyDescent="0.25">
      <c r="IC984" s="55" t="s">
        <v>2890</v>
      </c>
      <c r="ID984" s="55" t="s">
        <v>2888</v>
      </c>
      <c r="IE984" s="55" t="str">
        <f t="shared" si="15"/>
        <v>центр социально-политической истории (Институт советской и постсоветской истории)</v>
      </c>
    </row>
    <row r="985" spans="237:239" x14ac:dyDescent="0.25">
      <c r="IC985" s="55" t="s">
        <v>1832</v>
      </c>
      <c r="ID985" s="55" t="s">
        <v>1548</v>
      </c>
      <c r="IE985" s="55" t="str">
        <f t="shared" si="15"/>
        <v>Научно-учебная лаборатория исследований в области бизнес-коммуникаций (Научные подразделения)</v>
      </c>
    </row>
    <row r="986" spans="237:239" x14ac:dyDescent="0.25">
      <c r="IC986" s="55" t="s">
        <v>2319</v>
      </c>
      <c r="ID986" s="55" t="s">
        <v>1548</v>
      </c>
      <c r="IE986" s="55" t="str">
        <f t="shared" si="15"/>
        <v>Центр языка и мозга (Научные подразделения)</v>
      </c>
    </row>
    <row r="987" spans="237:239" x14ac:dyDescent="0.25">
      <c r="IC987" s="55" t="s">
        <v>1686</v>
      </c>
      <c r="ID987" s="55" t="s">
        <v>1548</v>
      </c>
      <c r="IE987" s="55" t="str">
        <f t="shared" si="15"/>
        <v>Институт конкурентной политики и регулирования рынков (Научные подразделения)</v>
      </c>
    </row>
    <row r="988" spans="237:239" x14ac:dyDescent="0.25">
      <c r="IC988" s="55" t="s">
        <v>1693</v>
      </c>
      <c r="ID988" s="55" t="s">
        <v>1548</v>
      </c>
      <c r="IE988" s="55" t="str">
        <f t="shared" si="15"/>
        <v>Институт социальной политики (Научные подразделения)</v>
      </c>
    </row>
    <row r="989" spans="237:239" x14ac:dyDescent="0.25">
      <c r="IC989" s="55" t="s">
        <v>2300</v>
      </c>
      <c r="ID989" s="55" t="s">
        <v>1693</v>
      </c>
      <c r="IE989" s="55" t="str">
        <f t="shared" si="15"/>
        <v>центр стратификационных исследований (Институт социальной политики)</v>
      </c>
    </row>
    <row r="990" spans="237:239" x14ac:dyDescent="0.25">
      <c r="IC990" s="55" t="s">
        <v>2248</v>
      </c>
      <c r="ID990" s="55" t="s">
        <v>1693</v>
      </c>
      <c r="IE990" s="55" t="str">
        <f t="shared" si="15"/>
        <v>центр качественных исследований социальной политики (Институт социальной политики)</v>
      </c>
    </row>
    <row r="991" spans="237:239" x14ac:dyDescent="0.25">
      <c r="IC991" s="55" t="s">
        <v>1769</v>
      </c>
      <c r="ID991" s="55" t="s">
        <v>1693</v>
      </c>
      <c r="IE991" s="55" t="str">
        <f t="shared" si="15"/>
        <v>центр комплексных исследований социальной политики (Институт социальной политики)</v>
      </c>
    </row>
    <row r="992" spans="237:239" x14ac:dyDescent="0.25">
      <c r="IC992" s="55" t="s">
        <v>1768</v>
      </c>
      <c r="ID992" s="55" t="s">
        <v>1769</v>
      </c>
      <c r="IE992" s="55" t="str">
        <f t="shared" si="15"/>
        <v>лаборатория развития пенсионной системы (центр комплексных исследований социальной политики)</v>
      </c>
    </row>
    <row r="993" spans="237:239" x14ac:dyDescent="0.25">
      <c r="IC993" s="55" t="s">
        <v>2232</v>
      </c>
      <c r="ID993" s="55" t="s">
        <v>1693</v>
      </c>
      <c r="IE993" s="55" t="str">
        <f t="shared" si="15"/>
        <v>центр анализа социальных программ и рисков (Институт социальной политики)</v>
      </c>
    </row>
    <row r="994" spans="237:239" x14ac:dyDescent="0.25">
      <c r="IC994" s="55" t="s">
        <v>2891</v>
      </c>
      <c r="ID994" s="55" t="s">
        <v>1693</v>
      </c>
      <c r="IE994" s="55" t="str">
        <f t="shared" si="15"/>
        <v>Центр лонгитюдных обследований (Институт социальной политики)</v>
      </c>
    </row>
    <row r="995" spans="237:239" x14ac:dyDescent="0.25">
      <c r="IC995" s="55" t="s">
        <v>2250</v>
      </c>
      <c r="ID995" s="55" t="s">
        <v>1693</v>
      </c>
      <c r="IE995" s="55" t="str">
        <f t="shared" si="15"/>
        <v>центр комплексных региональных программ социально-культурного развития (Институт социальной политики)</v>
      </c>
    </row>
    <row r="996" spans="237:239" x14ac:dyDescent="0.25">
      <c r="IC996" s="55" t="s">
        <v>2231</v>
      </c>
      <c r="ID996" s="55" t="s">
        <v>1693</v>
      </c>
      <c r="IE996" s="55" t="str">
        <f t="shared" si="15"/>
        <v>центр анализа доходов и уровня жизни (Институт социальной политики)</v>
      </c>
    </row>
    <row r="997" spans="237:239" x14ac:dyDescent="0.25">
      <c r="IC997" s="55" t="s">
        <v>1829</v>
      </c>
      <c r="ID997" s="55" t="s">
        <v>1548</v>
      </c>
      <c r="IE997" s="55" t="str">
        <f t="shared" si="15"/>
        <v>Научно-учебная лаборатория "Центр фундаментальной социологии" (Научные подразделения)</v>
      </c>
    </row>
    <row r="998" spans="237:239" x14ac:dyDescent="0.25">
      <c r="IC998" s="55" t="s">
        <v>1684</v>
      </c>
      <c r="ID998" s="55" t="s">
        <v>1548</v>
      </c>
      <c r="IE998" s="55" t="str">
        <f t="shared" si="15"/>
        <v>Институт количественных финансов (Научные подразделения)</v>
      </c>
    </row>
    <row r="999" spans="237:239" x14ac:dyDescent="0.25">
      <c r="IC999" s="55" t="s">
        <v>1800</v>
      </c>
      <c r="ID999" s="55" t="s">
        <v>1548</v>
      </c>
      <c r="IE999" s="55" t="str">
        <f t="shared" si="15"/>
        <v>Международная лаборатория физики конденсированного состояния (Научные подразделения)</v>
      </c>
    </row>
    <row r="1000" spans="237:239" x14ac:dyDescent="0.25">
      <c r="IC1000" s="55" t="s">
        <v>1782</v>
      </c>
      <c r="ID1000" s="55" t="s">
        <v>1548</v>
      </c>
      <c r="IE1000" s="55" t="str">
        <f t="shared" si="15"/>
        <v>Международная лаборатория зеркальной симметрии и автоморфных форм (Научные подразделения)</v>
      </c>
    </row>
    <row r="1001" spans="237:239" x14ac:dyDescent="0.25">
      <c r="IC1001" s="55" t="s">
        <v>1785</v>
      </c>
      <c r="ID1001" s="55" t="s">
        <v>1548</v>
      </c>
      <c r="IE1001" s="55" t="str">
        <f t="shared" si="15"/>
        <v>Международная лаборатория исследований населения и здоровья (Научные подразделения)</v>
      </c>
    </row>
    <row r="1002" spans="237:239" x14ac:dyDescent="0.25">
      <c r="IC1002" s="55" t="s">
        <v>1786</v>
      </c>
      <c r="ID1002" s="55" t="s">
        <v>1548</v>
      </c>
      <c r="IE1002" s="55" t="str">
        <f t="shared" si="15"/>
        <v>Международная лаборатория исследований русско-европейского интеллектуального диалога (Научные подразделения)</v>
      </c>
    </row>
    <row r="1003" spans="237:239" x14ac:dyDescent="0.25">
      <c r="IC1003" s="55" t="s">
        <v>2145</v>
      </c>
      <c r="ID1003" s="55" t="s">
        <v>1786</v>
      </c>
      <c r="IE1003" s="55" t="str">
        <f t="shared" si="15"/>
        <v>редакция средства массовой информации – журнала "Философические письма. Русско-европейский диалог" (Международная лаборатория исследований русско-европейского интеллектуального диалога)</v>
      </c>
    </row>
    <row r="1004" spans="237:239" x14ac:dyDescent="0.25">
      <c r="IC1004" s="55" t="s">
        <v>1798</v>
      </c>
      <c r="ID1004" s="55" t="s">
        <v>1548</v>
      </c>
      <c r="IE1004" s="55" t="str">
        <f t="shared" si="15"/>
        <v>Международная лаборатория суперкомпьютерного атомистического моделирования и многомасштабного анализа (Научные подразделения)</v>
      </c>
    </row>
    <row r="1005" spans="237:239" x14ac:dyDescent="0.25">
      <c r="IC1005" s="55" t="s">
        <v>1802</v>
      </c>
      <c r="ID1005" s="55" t="s">
        <v>1548</v>
      </c>
      <c r="IE1005" s="55" t="str">
        <f t="shared" si="15"/>
        <v>Международная лаборатория языковой конвергенции (Научные подразделения)</v>
      </c>
    </row>
    <row r="1006" spans="237:239" x14ac:dyDescent="0.25">
      <c r="IC1006" s="55" t="s">
        <v>1675</v>
      </c>
      <c r="ID1006" s="55" t="s">
        <v>1548</v>
      </c>
      <c r="IE1006" s="55" t="str">
        <f t="shared" si="15"/>
        <v>Институт аграрных исследований (Научные подразделения)</v>
      </c>
    </row>
    <row r="1007" spans="237:239" x14ac:dyDescent="0.25">
      <c r="IC1007" s="55" t="s">
        <v>1892</v>
      </c>
      <c r="ID1007" s="55" t="s">
        <v>1675</v>
      </c>
      <c r="IE1007" s="55" t="str">
        <f t="shared" si="15"/>
        <v>отдел аграрной политики (Институт аграрных исследований)</v>
      </c>
    </row>
    <row r="1008" spans="237:239" x14ac:dyDescent="0.25">
      <c r="IC1008" s="55" t="s">
        <v>1928</v>
      </c>
      <c r="ID1008" s="55" t="s">
        <v>1675</v>
      </c>
      <c r="IE1008" s="55" t="str">
        <f t="shared" si="15"/>
        <v>отдел исследований аграрных рынков (Институт аграрных исследований)</v>
      </c>
    </row>
    <row r="1009" spans="237:239" x14ac:dyDescent="0.25">
      <c r="IC1009" s="55" t="s">
        <v>1923</v>
      </c>
      <c r="ID1009" s="55" t="s">
        <v>1675</v>
      </c>
      <c r="IE1009" s="55" t="str">
        <f t="shared" si="15"/>
        <v>отдел изучения проблем сельского развития (Институт аграрных исследований)</v>
      </c>
    </row>
    <row r="1010" spans="237:239" x14ac:dyDescent="0.25">
      <c r="IC1010" s="55" t="s">
        <v>2120</v>
      </c>
      <c r="ID1010" s="55" t="s">
        <v>1675</v>
      </c>
      <c r="IE1010" s="55" t="str">
        <f t="shared" si="15"/>
        <v>отдел экономики инноваций в сельском хозяйстве (Институт аграрных исследований)</v>
      </c>
    </row>
    <row r="1011" spans="237:239" x14ac:dyDescent="0.25">
      <c r="IC1011" s="55" t="s">
        <v>2174</v>
      </c>
      <c r="ID1011" s="55" t="s">
        <v>1675</v>
      </c>
      <c r="IE1011" s="55" t="str">
        <f t="shared" si="15"/>
        <v>сектор разработки образовательных программ (Институт аграрных исследований)</v>
      </c>
    </row>
    <row r="1012" spans="237:239" x14ac:dyDescent="0.25">
      <c r="IC1012" s="55" t="s">
        <v>1807</v>
      </c>
      <c r="ID1012" s="55" t="s">
        <v>1548</v>
      </c>
      <c r="IE1012" s="55" t="str">
        <f t="shared" si="15"/>
        <v>Международный институт профессионального статистического образования (Научные подразделения)</v>
      </c>
    </row>
    <row r="1013" spans="237:239" x14ac:dyDescent="0.25">
      <c r="IC1013" s="55" t="s">
        <v>2274</v>
      </c>
      <c r="ID1013" s="55" t="s">
        <v>1807</v>
      </c>
      <c r="IE1013" s="55" t="str">
        <f t="shared" si="15"/>
        <v>центр подготовки актуариев (Международный институт профессионального статистического образования)</v>
      </c>
    </row>
    <row r="1014" spans="237:239" x14ac:dyDescent="0.25">
      <c r="IC1014" s="55" t="s">
        <v>1683</v>
      </c>
      <c r="ID1014" s="55" t="s">
        <v>1548</v>
      </c>
      <c r="IE1014" s="55" t="str">
        <f t="shared" si="15"/>
        <v>Институт когнитивных нейронаук (Научные подразделения)</v>
      </c>
    </row>
    <row r="1015" spans="237:239" x14ac:dyDescent="0.25">
      <c r="IC1015" s="55" t="s">
        <v>2234</v>
      </c>
      <c r="ID1015" s="55" t="s">
        <v>1683</v>
      </c>
      <c r="IE1015" s="55" t="str">
        <f t="shared" si="15"/>
        <v>центр биоэлектрических интерфейсов (Институт когнитивных нейронаук)</v>
      </c>
    </row>
    <row r="1016" spans="237:239" x14ac:dyDescent="0.25">
      <c r="IC1016" s="55" t="s">
        <v>2263</v>
      </c>
      <c r="ID1016" s="55" t="s">
        <v>1683</v>
      </c>
      <c r="IE1016" s="55" t="str">
        <f t="shared" si="15"/>
        <v>центр нейроэкономики и когнитивных исследований (Институт когнитивных нейронаук)</v>
      </c>
    </row>
    <row r="1017" spans="237:239" x14ac:dyDescent="0.25">
      <c r="IC1017" s="55" t="s">
        <v>1794</v>
      </c>
      <c r="ID1017" s="55" t="s">
        <v>1683</v>
      </c>
      <c r="IE1017" s="55" t="str">
        <f t="shared" si="15"/>
        <v>международная лаборатория социальной нейробиологии (Институт когнитивных нейронаук)</v>
      </c>
    </row>
    <row r="1018" spans="237:239" x14ac:dyDescent="0.25">
      <c r="IC1018" s="55" t="s">
        <v>1788</v>
      </c>
      <c r="ID1018" s="55" t="s">
        <v>1548</v>
      </c>
      <c r="IE1018" s="55" t="str">
        <f t="shared" si="15"/>
        <v>Международная лаборатория логики, лингвистики и формальной философии (Научные подразделения)</v>
      </c>
    </row>
    <row r="1019" spans="237:239" x14ac:dyDescent="0.25">
      <c r="IC1019" s="55" t="s">
        <v>2302</v>
      </c>
      <c r="ID1019" s="55" t="s">
        <v>2303</v>
      </c>
      <c r="IE1019" s="55" t="str">
        <f t="shared" si="15"/>
        <v>Центр технологического трансфера (Экспертно-аналитические подразделения)</v>
      </c>
    </row>
    <row r="1020" spans="237:239" x14ac:dyDescent="0.25">
      <c r="IC1020" s="55" t="s">
        <v>1804</v>
      </c>
      <c r="ID1020" s="55" t="s">
        <v>1625</v>
      </c>
      <c r="IE1020" s="55" t="str">
        <f t="shared" si="15"/>
        <v>Международный институт экономики и финансов (Учебные подразделения)</v>
      </c>
    </row>
    <row r="1021" spans="237:239" x14ac:dyDescent="0.25">
      <c r="IC1021" s="55" t="s">
        <v>2219</v>
      </c>
      <c r="ID1021" s="55" t="s">
        <v>1804</v>
      </c>
      <c r="IE1021" s="55" t="str">
        <f t="shared" si="15"/>
        <v>учебно-методический кабинет (Международный институт экономики и финансов)</v>
      </c>
    </row>
    <row r="1022" spans="237:239" x14ac:dyDescent="0.25">
      <c r="IC1022" s="55" t="s">
        <v>2226</v>
      </c>
      <c r="ID1022" s="55" t="s">
        <v>1804</v>
      </c>
      <c r="IE1022" s="55" t="str">
        <f t="shared" si="15"/>
        <v>финансово-договорной отдел (Международный институт экономики и финансов)</v>
      </c>
    </row>
    <row r="1023" spans="237:239" x14ac:dyDescent="0.25">
      <c r="IC1023" s="55" t="s">
        <v>2892</v>
      </c>
      <c r="ID1023" s="55" t="s">
        <v>1804</v>
      </c>
      <c r="IE1023" s="55" t="str">
        <f t="shared" si="15"/>
        <v>отдел материально-технического обеспечения и информационной поддержки (Международный институт экономики и финансов)</v>
      </c>
    </row>
    <row r="1024" spans="237:239" x14ac:dyDescent="0.25">
      <c r="IC1024" s="55" t="s">
        <v>1824</v>
      </c>
      <c r="ID1024" s="55" t="s">
        <v>1804</v>
      </c>
      <c r="IE1024" s="55" t="str">
        <f t="shared" si="15"/>
        <v>научно-методический отдел (Международный институт экономики и финансов)</v>
      </c>
    </row>
    <row r="1025" spans="237:239" x14ac:dyDescent="0.25">
      <c r="IC1025" s="55" t="s">
        <v>1806</v>
      </c>
      <c r="ID1025" s="55" t="s">
        <v>1804</v>
      </c>
      <c r="IE1025" s="55" t="str">
        <f t="shared" si="15"/>
        <v>международно-административный отдел (Международный институт экономики и финансов)</v>
      </c>
    </row>
    <row r="1026" spans="237:239" x14ac:dyDescent="0.25">
      <c r="IC1026" s="55" t="s">
        <v>1803</v>
      </c>
      <c r="ID1026" s="55" t="s">
        <v>1804</v>
      </c>
      <c r="IE1026" s="55" t="str">
        <f t="shared" si="15"/>
        <v>международная научно-учебная лаборатория финансовой экономики (Международный институт экономики и финансов)</v>
      </c>
    </row>
    <row r="1027" spans="237:239" x14ac:dyDescent="0.25">
      <c r="IC1027" s="55" t="s">
        <v>2215</v>
      </c>
      <c r="ID1027" s="55" t="s">
        <v>1804</v>
      </c>
      <c r="IE1027" s="55" t="str">
        <f t="shared" si="15"/>
        <v>учебная часть магистратуры (Международный институт экономики и финансов)</v>
      </c>
    </row>
    <row r="1028" spans="237:239" x14ac:dyDescent="0.25">
      <c r="IC1028" s="55" t="s">
        <v>2214</v>
      </c>
      <c r="ID1028" s="55" t="s">
        <v>1804</v>
      </c>
      <c r="IE1028" s="55" t="str">
        <f t="shared" ref="IE1028:IE1091" si="16">CONCATENATE(IC1028," (",ID1028,")")</f>
        <v>учебная часть бакалавриата (Международный институт экономики и финансов)</v>
      </c>
    </row>
    <row r="1029" spans="237:239" x14ac:dyDescent="0.25">
      <c r="IC1029" s="55" t="s">
        <v>2893</v>
      </c>
      <c r="ID1029" s="55" t="s">
        <v>1804</v>
      </c>
      <c r="IE1029" s="55" t="str">
        <f t="shared" si="16"/>
        <v>центр образовательных технологий (Международный институт экономики и финансов)</v>
      </c>
    </row>
    <row r="1030" spans="237:239" x14ac:dyDescent="0.25">
      <c r="IC1030" s="55" t="s">
        <v>1687</v>
      </c>
      <c r="ID1030" s="55" t="s">
        <v>1614</v>
      </c>
      <c r="IE1030" s="55" t="str">
        <f t="shared" si="16"/>
        <v>Институт по ресурсному обеспечению управления закупками и продажами для государственных и муниципальных нужд им. А.Б. Соловьева (Подразделения дополнительного профессионального образования)</v>
      </c>
    </row>
    <row r="1031" spans="237:239" x14ac:dyDescent="0.25">
      <c r="IC1031" s="55" t="s">
        <v>2318</v>
      </c>
      <c r="ID1031" s="55" t="s">
        <v>1687</v>
      </c>
      <c r="IE1031" s="55" t="str">
        <f t="shared" si="16"/>
        <v>центр юридического сопровождения и консалтинга (Институт по ресурсному обеспечению управления закупками и продажами для государственных и муниципальных нужд им. А.Б. Соловьева)</v>
      </c>
    </row>
    <row r="1032" spans="237:239" x14ac:dyDescent="0.25">
      <c r="IC1032" s="55" t="s">
        <v>1921</v>
      </c>
      <c r="ID1032" s="55" t="s">
        <v>1687</v>
      </c>
      <c r="IE1032" s="55" t="str">
        <f t="shared" si="16"/>
        <v>отдел договоров и маркетинга (Институт по ресурсному обеспечению управления закупками и продажами для государственных и муниципальных нужд им. А.Б. Соловьева)</v>
      </c>
    </row>
    <row r="1033" spans="237:239" x14ac:dyDescent="0.25">
      <c r="IC1033" s="55" t="s">
        <v>1688</v>
      </c>
      <c r="ID1033" s="55" t="s">
        <v>1687</v>
      </c>
      <c r="IE1033" s="55" t="str">
        <f t="shared" si="16"/>
        <v>институт подготовки кадров для системы государственных закупок им. А.Б. Соловьева (Институт по ресурсному обеспечению управления закупками и продажами для государственных и муниципальных нужд им. А.Б. Соловьева)</v>
      </c>
    </row>
    <row r="1034" spans="237:239" x14ac:dyDescent="0.25">
      <c r="IC1034" s="55" t="s">
        <v>1973</v>
      </c>
      <c r="ID1034" s="55" t="s">
        <v>1688</v>
      </c>
      <c r="IE1034" s="55" t="str">
        <f t="shared" si="16"/>
        <v>отдел организации обучения (институт подготовки кадров для системы государственных закупок им. А.Б. Соловьева)</v>
      </c>
    </row>
    <row r="1035" spans="237:239" x14ac:dyDescent="0.25">
      <c r="IC1035" s="55" t="s">
        <v>1919</v>
      </c>
      <c r="ID1035" s="55" t="s">
        <v>1688</v>
      </c>
      <c r="IE1035" s="55" t="str">
        <f t="shared" si="16"/>
        <v>отдел дистанционного обучения (институт подготовки кадров для системы государственных закупок им. А.Б. Соловьева)</v>
      </c>
    </row>
    <row r="1036" spans="237:239" x14ac:dyDescent="0.25">
      <c r="IC1036" s="55" t="s">
        <v>2138</v>
      </c>
      <c r="ID1036" s="55" t="s">
        <v>1687</v>
      </c>
      <c r="IE1036" s="55" t="str">
        <f t="shared" si="16"/>
        <v>редакция журнала "ГОСЗАКАЗ: управление, размещение, обеспечение" (Институт по ресурсному обеспечению управления закупками и продажами для государственных и муниципальных нужд им. А.Б. Соловьева)</v>
      </c>
    </row>
    <row r="1037" spans="237:239" x14ac:dyDescent="0.25">
      <c r="IC1037" s="55" t="s">
        <v>1820</v>
      </c>
      <c r="ID1037" s="55" t="s">
        <v>1687</v>
      </c>
      <c r="IE1037" s="55" t="str">
        <f t="shared" si="16"/>
        <v>научно-исследовательский центр (Институт по ресурсному обеспечению управления закупками и продажами для государственных и муниципальных нужд им. А.Б. Соловьева)</v>
      </c>
    </row>
    <row r="1038" spans="237:239" x14ac:dyDescent="0.25">
      <c r="IC1038" s="55" t="s">
        <v>1613</v>
      </c>
      <c r="ID1038" s="55" t="s">
        <v>1614</v>
      </c>
      <c r="IE1038" s="55" t="str">
        <f t="shared" si="16"/>
        <v>Банковский институт (Подразделения дополнительного профессионального образования)</v>
      </c>
    </row>
    <row r="1039" spans="237:239" x14ac:dyDescent="0.25">
      <c r="IC1039" s="55" t="s">
        <v>2223</v>
      </c>
      <c r="ID1039" s="55" t="s">
        <v>1613</v>
      </c>
      <c r="IE1039" s="55" t="str">
        <f t="shared" si="16"/>
        <v>учебный отдел (Банковский институт)</v>
      </c>
    </row>
    <row r="1040" spans="237:239" x14ac:dyDescent="0.25">
      <c r="IC1040" s="55" t="s">
        <v>1822</v>
      </c>
      <c r="ID1040" s="55" t="s">
        <v>1613</v>
      </c>
      <c r="IE1040" s="55" t="str">
        <f t="shared" si="16"/>
        <v>научно-исследовательский центр финансовой аналитики и банковских технологий (Банковский институт)</v>
      </c>
    </row>
    <row r="1041" spans="237:239" x14ac:dyDescent="0.25">
      <c r="IC1041" s="55" t="s">
        <v>2017</v>
      </c>
      <c r="ID1041" s="55" t="s">
        <v>1613</v>
      </c>
      <c r="IE1041" s="55" t="str">
        <f t="shared" si="16"/>
        <v>отдел по развитию партнерских отношений (Банковский институт)</v>
      </c>
    </row>
    <row r="1042" spans="237:239" x14ac:dyDescent="0.25">
      <c r="IC1042" s="55" t="s">
        <v>1685</v>
      </c>
      <c r="ID1042" s="55" t="s">
        <v>1614</v>
      </c>
      <c r="IE1042" s="55" t="str">
        <f t="shared" si="16"/>
        <v>Институт коммуникационного менеджмента (Подразделения дополнительного профессионального образования)</v>
      </c>
    </row>
    <row r="1043" spans="237:239" x14ac:dyDescent="0.25">
      <c r="IC1043" s="55" t="s">
        <v>2254</v>
      </c>
      <c r="ID1043" s="55" t="s">
        <v>1685</v>
      </c>
      <c r="IE1043" s="55" t="str">
        <f t="shared" si="16"/>
        <v>центр медиа-практик (Институт коммуникационного менеджмента)</v>
      </c>
    </row>
    <row r="1044" spans="237:239" x14ac:dyDescent="0.25">
      <c r="IC1044" s="55" t="s">
        <v>1634</v>
      </c>
      <c r="ID1044" s="55" t="s">
        <v>1614</v>
      </c>
      <c r="IE1044" s="55" t="str">
        <f t="shared" si="16"/>
        <v>Институт налогового менеджмента и экономики недвижимости (Подразделения дополнительного профессионального образования)</v>
      </c>
    </row>
    <row r="1045" spans="237:239" x14ac:dyDescent="0.25">
      <c r="IC1045" s="55" t="s">
        <v>2324</v>
      </c>
      <c r="ID1045" s="55" t="s">
        <v>1634</v>
      </c>
      <c r="IE1045" s="55" t="str">
        <f t="shared" si="16"/>
        <v>экспертно-аналитический центр экономики недвижимости (Институт налогового менеджмента и экономики недвижимости)</v>
      </c>
    </row>
    <row r="1046" spans="237:239" x14ac:dyDescent="0.25">
      <c r="IC1046" s="55" t="s">
        <v>1633</v>
      </c>
      <c r="ID1046" s="55" t="s">
        <v>1634</v>
      </c>
      <c r="IE1046" s="55" t="str">
        <f t="shared" si="16"/>
        <v>департамент налогов и налогового менеджмента (Институт налогового менеджмента и экономики недвижимости)</v>
      </c>
    </row>
    <row r="1047" spans="237:239" x14ac:dyDescent="0.25">
      <c r="IC1047" s="55" t="s">
        <v>1643</v>
      </c>
      <c r="ID1047" s="55" t="s">
        <v>1634</v>
      </c>
      <c r="IE1047" s="55" t="str">
        <f t="shared" si="16"/>
        <v>департамент экономики недвижимости (Институт налогового менеджмента и экономики недвижимости)</v>
      </c>
    </row>
    <row r="1048" spans="237:239" x14ac:dyDescent="0.25">
      <c r="IC1048" s="55" t="s">
        <v>2265</v>
      </c>
      <c r="ID1048" s="55" t="s">
        <v>1634</v>
      </c>
      <c r="IE1048" s="55" t="str">
        <f t="shared" si="16"/>
        <v>центр образовательных проектов (Институт налогового менеджмента и экономики недвижимости)</v>
      </c>
    </row>
    <row r="1049" spans="237:239" x14ac:dyDescent="0.25">
      <c r="IC1049" s="55" t="s">
        <v>2311</v>
      </c>
      <c r="ID1049" s="55" t="s">
        <v>1634</v>
      </c>
      <c r="IE1049" s="55" t="str">
        <f t="shared" si="16"/>
        <v>центр фундаментальных и прикладных исследований (Институт налогового менеджмента и экономики недвижимости)</v>
      </c>
    </row>
    <row r="1050" spans="237:239" x14ac:dyDescent="0.25">
      <c r="IC1050" s="55" t="s">
        <v>2894</v>
      </c>
      <c r="ID1050" s="55" t="s">
        <v>1614</v>
      </c>
      <c r="IE1050" s="55" t="str">
        <f t="shared" si="16"/>
        <v>Высшая школа юриспруденции и администрирования (Подразделения дополнительного профессионального образования)</v>
      </c>
    </row>
    <row r="1051" spans="237:239" x14ac:dyDescent="0.25">
      <c r="IC1051" s="55" t="s">
        <v>2895</v>
      </c>
      <c r="ID1051" s="55" t="s">
        <v>2894</v>
      </c>
      <c r="IE1051" s="55" t="str">
        <f t="shared" si="16"/>
        <v>институт юридического менеджмента (Высшая школа юриспруденции и администрирования)</v>
      </c>
    </row>
    <row r="1052" spans="237:239" x14ac:dyDescent="0.25">
      <c r="IC1052" s="55" t="s">
        <v>2896</v>
      </c>
      <c r="ID1052" s="55" t="s">
        <v>2894</v>
      </c>
      <c r="IE1052" s="55" t="str">
        <f t="shared" si="16"/>
        <v>институт комплаенса и этики бизнеса (Высшая школа юриспруденции и администрирования)</v>
      </c>
    </row>
    <row r="1053" spans="237:239" x14ac:dyDescent="0.25">
      <c r="IC1053" s="55" t="s">
        <v>2897</v>
      </c>
      <c r="ID1053" s="55" t="s">
        <v>2894</v>
      </c>
      <c r="IE1053" s="55" t="str">
        <f t="shared" si="16"/>
        <v>институт спортивного менеджмента и права (Высшая школа юриспруденции и администрирования)</v>
      </c>
    </row>
    <row r="1054" spans="237:239" x14ac:dyDescent="0.25">
      <c r="IC1054" s="55" t="s">
        <v>2898</v>
      </c>
      <c r="ID1054" s="55" t="s">
        <v>2894</v>
      </c>
      <c r="IE1054" s="55" t="str">
        <f t="shared" si="16"/>
        <v>институт кадрового администрирования (Высшая школа юриспруденции и администрирования)</v>
      </c>
    </row>
    <row r="1055" spans="237:239" x14ac:dyDescent="0.25">
      <c r="IC1055" s="55" t="s">
        <v>2072</v>
      </c>
      <c r="ID1055" s="55" t="s">
        <v>2894</v>
      </c>
      <c r="IE1055" s="55" t="str">
        <f t="shared" si="16"/>
        <v>отдел сопровождения учебного процесса в магистратуре (Высшая школа юриспруденции и администрирования)</v>
      </c>
    </row>
    <row r="1056" spans="237:239" x14ac:dyDescent="0.25">
      <c r="IC1056" s="55" t="s">
        <v>2899</v>
      </c>
      <c r="ID1056" s="55" t="s">
        <v>2894</v>
      </c>
      <c r="IE1056" s="55" t="str">
        <f t="shared" si="16"/>
        <v>отдел сопровождения учебного процесса по дополнительным профессиональным программам (Высшая школа юриспруденции и администрирования)</v>
      </c>
    </row>
    <row r="1057" spans="237:239" x14ac:dyDescent="0.25">
      <c r="IC1057" s="55" t="s">
        <v>1540</v>
      </c>
      <c r="ID1057" s="55" t="s">
        <v>2894</v>
      </c>
      <c r="IE1057" s="55" t="str">
        <f t="shared" si="16"/>
        <v>административный отдел (Высшая школа юриспруденции и администрирования)</v>
      </c>
    </row>
    <row r="1058" spans="237:239" x14ac:dyDescent="0.25">
      <c r="IC1058" s="55" t="s">
        <v>1815</v>
      </c>
      <c r="ID1058" s="55" t="s">
        <v>1614</v>
      </c>
      <c r="IE1058" s="55" t="str">
        <f t="shared" si="16"/>
        <v>Центр «Федеральный методический центр по финансовой грамотности системы общего и среднего профессионального образования» (Подразделения дополнительного профессионального образования)</v>
      </c>
    </row>
    <row r="1059" spans="237:239" x14ac:dyDescent="0.25">
      <c r="IC1059" s="55" t="s">
        <v>1974</v>
      </c>
      <c r="ID1059" s="55" t="s">
        <v>1815</v>
      </c>
      <c r="IE1059" s="55" t="str">
        <f t="shared" si="16"/>
        <v>отдел организации обучения педагогов (Центр «Федеральный методический центр по финансовой грамотности системы общего и среднего профессионального образования»)</v>
      </c>
    </row>
    <row r="1060" spans="237:239" x14ac:dyDescent="0.25">
      <c r="IC1060" s="55" t="s">
        <v>2900</v>
      </c>
      <c r="ID1060" s="55" t="s">
        <v>1815</v>
      </c>
      <c r="IE1060" s="55" t="str">
        <f t="shared" si="16"/>
        <v>отдел по работе с регионами (Центр «Федеральный методический центр по финансовой грамотности системы общего и среднего профессионального образования»)</v>
      </c>
    </row>
    <row r="1061" spans="237:239" x14ac:dyDescent="0.25">
      <c r="IC1061" s="55" t="s">
        <v>2574</v>
      </c>
      <c r="ID1061" s="55" t="s">
        <v>1815</v>
      </c>
      <c r="IE1061" s="55" t="str">
        <f t="shared" si="16"/>
        <v>сектор «Московский межрегиональный методический центр» (Центр «Федеральный методический центр по финансовой грамотности системы общего и среднего профессионального образования»)</v>
      </c>
    </row>
    <row r="1062" spans="237:239" x14ac:dyDescent="0.25">
      <c r="IC1062" s="55" t="s">
        <v>2575</v>
      </c>
      <c r="ID1062" s="55" t="s">
        <v>1815</v>
      </c>
      <c r="IE1062" s="55" t="str">
        <f t="shared" si="16"/>
        <v>отдел планирования и отчетности (Центр «Федеральный методический центр по финансовой грамотности системы общего и среднего профессионального образования»)</v>
      </c>
    </row>
    <row r="1063" spans="237:239" x14ac:dyDescent="0.25">
      <c r="IC1063" s="55" t="s">
        <v>2576</v>
      </c>
      <c r="ID1063" s="55" t="s">
        <v>1815</v>
      </c>
      <c r="IE1063" s="55" t="str">
        <f t="shared" si="16"/>
        <v>сектор «Красноярский региональный методический центр» (Центр «Федеральный методический центр по финансовой грамотности системы общего и среднего профессионального образования»)</v>
      </c>
    </row>
    <row r="1064" spans="237:239" x14ac:dyDescent="0.25">
      <c r="IC1064" s="55" t="s">
        <v>2577</v>
      </c>
      <c r="ID1064" s="55" t="s">
        <v>1815</v>
      </c>
      <c r="IE1064" s="55" t="str">
        <f t="shared" si="16"/>
        <v>сектор «Якутский региональный методический центр» (Центр «Федеральный методический центр по финансовой грамотности системы общего и среднего профессионального образования»)</v>
      </c>
    </row>
    <row r="1065" spans="237:239" x14ac:dyDescent="0.25">
      <c r="IC1065" s="55" t="s">
        <v>1540</v>
      </c>
      <c r="ID1065" s="55" t="s">
        <v>1815</v>
      </c>
      <c r="IE1065" s="55" t="str">
        <f t="shared" si="16"/>
        <v>административный отдел (Центр «Федеральный методический центр по финансовой грамотности системы общего и среднего профессионального образования»)</v>
      </c>
    </row>
    <row r="1066" spans="237:239" x14ac:dyDescent="0.25">
      <c r="IC1066" s="55" t="s">
        <v>2291</v>
      </c>
      <c r="ID1066" s="55" t="s">
        <v>1614</v>
      </c>
      <c r="IE1066" s="55" t="str">
        <f t="shared" si="16"/>
        <v>Центр развития онлайн обучения (Подразделения дополнительного профессионального образования)</v>
      </c>
    </row>
    <row r="1067" spans="237:239" x14ac:dyDescent="0.25">
      <c r="IC1067" s="55" t="s">
        <v>2312</v>
      </c>
      <c r="ID1067" s="55" t="s">
        <v>1625</v>
      </c>
      <c r="IE1067" s="55" t="str">
        <f t="shared" si="16"/>
        <v>Центр цифровых культур и медиаграмотности (Учебные подразделения)</v>
      </c>
    </row>
    <row r="1068" spans="237:239" x14ac:dyDescent="0.25">
      <c r="IC1068" s="55" t="s">
        <v>2901</v>
      </c>
      <c r="ID1068" s="55" t="s">
        <v>1625</v>
      </c>
      <c r="IE1068" s="55" t="str">
        <f t="shared" si="16"/>
        <v>факультет довузовской подготовки (Учебные подразделения)</v>
      </c>
    </row>
    <row r="1069" spans="237:239" x14ac:dyDescent="0.25">
      <c r="IC1069" s="55" t="s">
        <v>1949</v>
      </c>
      <c r="ID1069" s="55" t="s">
        <v>2901</v>
      </c>
      <c r="IE1069" s="55" t="str">
        <f t="shared" si="16"/>
        <v>учебная часть (факультет довузовской подготовки)</v>
      </c>
    </row>
    <row r="1070" spans="237:239" x14ac:dyDescent="0.25">
      <c r="IC1070" s="55" t="s">
        <v>1948</v>
      </c>
      <c r="ID1070" s="55" t="s">
        <v>1949</v>
      </c>
      <c r="IE1070" s="55" t="str">
        <f t="shared" si="16"/>
        <v>отдел координации учебных программ и диагностики обучения (учебная часть)</v>
      </c>
    </row>
    <row r="1071" spans="237:239" x14ac:dyDescent="0.25">
      <c r="IC1071" s="55" t="s">
        <v>2013</v>
      </c>
      <c r="ID1071" s="55" t="s">
        <v>2901</v>
      </c>
      <c r="IE1071" s="55" t="str">
        <f t="shared" si="16"/>
        <v>отдел по работе со средними общеобразовательными учреждениями (факультет довузовской подготовки)</v>
      </c>
    </row>
    <row r="1072" spans="237:239" x14ac:dyDescent="0.25">
      <c r="IC1072" s="55" t="s">
        <v>1538</v>
      </c>
      <c r="ID1072" s="55" t="s">
        <v>2901</v>
      </c>
      <c r="IE1072" s="55" t="str">
        <f t="shared" si="16"/>
        <v>административно-финансовый отдел (факультет довузовской подготовки)</v>
      </c>
    </row>
    <row r="1073" spans="237:239" x14ac:dyDescent="0.25">
      <c r="IC1073" s="55" t="s">
        <v>1886</v>
      </c>
      <c r="ID1073" s="55" t="s">
        <v>2901</v>
      </c>
      <c r="IE1073" s="55" t="str">
        <f t="shared" si="16"/>
        <v>отдел "Подготовительное отделение магистратуры" (факультет довузовской подготовки)</v>
      </c>
    </row>
    <row r="1074" spans="237:239" x14ac:dyDescent="0.25">
      <c r="IC1074" s="55" t="s">
        <v>1918</v>
      </c>
      <c r="ID1074" s="55" t="s">
        <v>2901</v>
      </c>
      <c r="IE1074" s="55" t="str">
        <f t="shared" si="16"/>
        <v>центр методики и оценки качества обучения (факультет довузовской подготовки)</v>
      </c>
    </row>
    <row r="1075" spans="237:239" x14ac:dyDescent="0.25">
      <c r="IC1075" s="55" t="s">
        <v>1917</v>
      </c>
      <c r="ID1075" s="55" t="s">
        <v>1918</v>
      </c>
      <c r="IE1075" s="55" t="str">
        <f t="shared" si="16"/>
        <v>отдел дистанционного образования (центр методики и оценки качества обучения)</v>
      </c>
    </row>
    <row r="1076" spans="237:239" x14ac:dyDescent="0.25">
      <c r="IC1076" s="55" t="s">
        <v>1989</v>
      </c>
      <c r="ID1076" s="55" t="s">
        <v>1918</v>
      </c>
      <c r="IE1076" s="55" t="str">
        <f t="shared" si="16"/>
        <v>отдел по внеучебной работе (центр методики и оценки качества обучения)</v>
      </c>
    </row>
    <row r="1077" spans="237:239" x14ac:dyDescent="0.25">
      <c r="IC1077" s="55" t="s">
        <v>2275</v>
      </c>
      <c r="ID1077" s="55" t="s">
        <v>1625</v>
      </c>
      <c r="IE1077" s="55" t="str">
        <f t="shared" si="16"/>
        <v>Центр подготовки иностранных слушателей (Учебные подразделения)</v>
      </c>
    </row>
    <row r="1078" spans="237:239" x14ac:dyDescent="0.25">
      <c r="IC1078" s="55" t="s">
        <v>2578</v>
      </c>
      <c r="IE1078" s="55" t="str">
        <f t="shared" si="16"/>
        <v>НИУ ВШЭ - Нижний Новгород ()</v>
      </c>
    </row>
    <row r="1079" spans="237:239" x14ac:dyDescent="0.25">
      <c r="IC1079" s="55" t="s">
        <v>2332</v>
      </c>
      <c r="ID1079" s="55" t="s">
        <v>1535</v>
      </c>
      <c r="IE1079" s="55" t="str">
        <f t="shared" si="16"/>
        <v>Бухгалтерия (Административно-управленческие подразделения)</v>
      </c>
    </row>
    <row r="1080" spans="237:239" x14ac:dyDescent="0.25">
      <c r="IC1080" s="55" t="s">
        <v>2336</v>
      </c>
      <c r="ID1080" s="55" t="s">
        <v>1535</v>
      </c>
      <c r="IE1080" s="55" t="str">
        <f t="shared" si="16"/>
        <v>Имущественно-правовой отдел (Административно-управленческие подразделения)</v>
      </c>
    </row>
    <row r="1081" spans="237:239" x14ac:dyDescent="0.25">
      <c r="IC1081" s="55" t="s">
        <v>2363</v>
      </c>
      <c r="ID1081" s="55" t="s">
        <v>1535</v>
      </c>
      <c r="IE1081" s="55" t="str">
        <f t="shared" si="16"/>
        <v>Общий отдел (Административно-управленческие подразделения)</v>
      </c>
    </row>
    <row r="1082" spans="237:239" x14ac:dyDescent="0.25">
      <c r="IC1082" s="55" t="s">
        <v>2364</v>
      </c>
      <c r="ID1082" s="55" t="s">
        <v>1535</v>
      </c>
      <c r="IE1082" s="55" t="str">
        <f t="shared" si="16"/>
        <v>Отдел академического развития (Административно-управленческие подразделения)</v>
      </c>
    </row>
    <row r="1083" spans="237:239" x14ac:dyDescent="0.25">
      <c r="IC1083" s="55" t="s">
        <v>2365</v>
      </c>
      <c r="ID1083" s="55" t="s">
        <v>1535</v>
      </c>
      <c r="IE1083" s="55" t="str">
        <f t="shared" si="16"/>
        <v>Отдел аспирантуры (Административно-управленческие подразделения)</v>
      </c>
    </row>
    <row r="1084" spans="237:239" x14ac:dyDescent="0.25">
      <c r="IC1084" s="55" t="s">
        <v>2366</v>
      </c>
      <c r="ID1084" s="55" t="s">
        <v>1535</v>
      </c>
      <c r="IE1084" s="55" t="str">
        <f t="shared" si="16"/>
        <v>Отдел информатизации (Административно-управленческие подразделения)</v>
      </c>
    </row>
    <row r="1085" spans="237:239" x14ac:dyDescent="0.25">
      <c r="IC1085" s="55" t="s">
        <v>2382</v>
      </c>
      <c r="ID1085" s="55" t="s">
        <v>2366</v>
      </c>
      <c r="IE1085" s="55" t="str">
        <f t="shared" si="16"/>
        <v>участок технических средств обучения (Отдел информатизации)</v>
      </c>
    </row>
    <row r="1086" spans="237:239" x14ac:dyDescent="0.25">
      <c r="IC1086" s="55" t="s">
        <v>2367</v>
      </c>
      <c r="ID1086" s="55" t="s">
        <v>1535</v>
      </c>
      <c r="IE1086" s="55" t="str">
        <f t="shared" si="16"/>
        <v>Отдел кадров (Административно-управленческие подразделения)</v>
      </c>
    </row>
    <row r="1087" spans="237:239" x14ac:dyDescent="0.25">
      <c r="IC1087" s="55" t="s">
        <v>2368</v>
      </c>
      <c r="ID1087" s="55" t="s">
        <v>1535</v>
      </c>
      <c r="IE1087" s="55" t="str">
        <f t="shared" si="16"/>
        <v>Отдел координации научных исследований (Административно-управленческие подразделения)</v>
      </c>
    </row>
    <row r="1088" spans="237:239" x14ac:dyDescent="0.25">
      <c r="IC1088" s="55" t="s">
        <v>2369</v>
      </c>
      <c r="ID1088" s="55" t="s">
        <v>1535</v>
      </c>
      <c r="IE1088" s="55" t="str">
        <f t="shared" si="16"/>
        <v>Отдел международных связей (Административно-управленческие подразделения)</v>
      </c>
    </row>
    <row r="1089" spans="237:239" x14ac:dyDescent="0.25">
      <c r="IC1089" s="55" t="s">
        <v>2370</v>
      </c>
      <c r="ID1089" s="55" t="s">
        <v>1535</v>
      </c>
      <c r="IE1089" s="55" t="str">
        <f t="shared" si="16"/>
        <v>Отдел по внеучебной работе со студентами (Административно-управленческие подразделения)</v>
      </c>
    </row>
    <row r="1090" spans="237:239" x14ac:dyDescent="0.25">
      <c r="IC1090" s="55" t="s">
        <v>2372</v>
      </c>
      <c r="ID1090" s="55" t="s">
        <v>1535</v>
      </c>
      <c r="IE1090" s="55" t="str">
        <f t="shared" si="16"/>
        <v>Отдел развития образования (Административно-управленческие подразделения)</v>
      </c>
    </row>
    <row r="1091" spans="237:239" x14ac:dyDescent="0.25">
      <c r="IC1091" s="55" t="s">
        <v>2379</v>
      </c>
      <c r="ID1091" s="55" t="s">
        <v>1535</v>
      </c>
      <c r="IE1091" s="55" t="str">
        <f t="shared" si="16"/>
        <v>Отдел управления закупками (Административно-управленческие подразделения)</v>
      </c>
    </row>
    <row r="1092" spans="237:239" x14ac:dyDescent="0.25">
      <c r="IC1092" s="55" t="s">
        <v>2809</v>
      </c>
      <c r="ID1092" s="55" t="s">
        <v>1535</v>
      </c>
      <c r="IE1092" s="55" t="str">
        <f t="shared" ref="IE1092:IE1155" si="17">CONCATENATE(IC1092," (",ID1092,")")</f>
        <v>планово-финансовый отдел (Административно-управленческие подразделения)</v>
      </c>
    </row>
    <row r="1093" spans="237:239" x14ac:dyDescent="0.25">
      <c r="IC1093" s="55" t="s">
        <v>2381</v>
      </c>
      <c r="ID1093" s="55" t="s">
        <v>1535</v>
      </c>
      <c r="IE1093" s="55" t="str">
        <f t="shared" si="17"/>
        <v>Секретариат директора (Административно-управленческие подразделения)</v>
      </c>
    </row>
    <row r="1094" spans="237:239" x14ac:dyDescent="0.25">
      <c r="IC1094" s="55" t="s">
        <v>1816</v>
      </c>
      <c r="ID1094" s="55" t="s">
        <v>1535</v>
      </c>
      <c r="IE1094" s="55" t="str">
        <f t="shared" si="17"/>
        <v>методический отдел (Административно-управленческие подразделения)</v>
      </c>
    </row>
    <row r="1095" spans="237:239" x14ac:dyDescent="0.25">
      <c r="IC1095" s="55" t="s">
        <v>2223</v>
      </c>
      <c r="ID1095" s="55" t="s">
        <v>1535</v>
      </c>
      <c r="IE1095" s="55" t="str">
        <f t="shared" si="17"/>
        <v>учебный отдел (Административно-управленческие подразделения)</v>
      </c>
    </row>
    <row r="1096" spans="237:239" x14ac:dyDescent="0.25">
      <c r="IC1096" s="55" t="s">
        <v>2387</v>
      </c>
      <c r="ID1096" s="55" t="s">
        <v>1535</v>
      </c>
      <c r="IE1096" s="55" t="str">
        <f t="shared" si="17"/>
        <v>Юридический отдел (Административно-управленческие подразделения)</v>
      </c>
    </row>
    <row r="1097" spans="237:239" x14ac:dyDescent="0.25">
      <c r="IC1097" s="55" t="s">
        <v>2385</v>
      </c>
      <c r="ID1097" s="55" t="s">
        <v>1535</v>
      </c>
      <c r="IE1097" s="55" t="str">
        <f t="shared" si="17"/>
        <v>Центр предпринимательства (Административно-управленческие подразделения)</v>
      </c>
    </row>
    <row r="1098" spans="237:239" x14ac:dyDescent="0.25">
      <c r="IC1098" s="55" t="s">
        <v>2039</v>
      </c>
      <c r="ID1098" s="55" t="s">
        <v>1535</v>
      </c>
      <c r="IE1098" s="55" t="str">
        <f t="shared" si="17"/>
        <v>отдел развития карьеры (Административно-управленческие подразделения)</v>
      </c>
    </row>
    <row r="1099" spans="237:239" x14ac:dyDescent="0.25">
      <c r="IC1099" s="55" t="s">
        <v>1617</v>
      </c>
      <c r="ID1099" s="55" t="s">
        <v>1535</v>
      </c>
      <c r="IE1099" s="55" t="str">
        <f t="shared" si="17"/>
        <v>бюро пропусков (Административно-управленческие подразделения)</v>
      </c>
    </row>
    <row r="1100" spans="237:239" x14ac:dyDescent="0.25">
      <c r="IC1100" s="55" t="s">
        <v>2371</v>
      </c>
      <c r="ID1100" s="55" t="s">
        <v>1535</v>
      </c>
      <c r="IE1100" s="55" t="str">
        <f t="shared" si="17"/>
        <v>Отдел по организации приема студентов в бакалавриат и магистратуру (Административно-управленческие подразделения)</v>
      </c>
    </row>
    <row r="1101" spans="237:239" x14ac:dyDescent="0.25">
      <c r="IC1101" s="55" t="s">
        <v>2579</v>
      </c>
      <c r="ID1101" s="55" t="s">
        <v>1535</v>
      </c>
      <c r="IE1101" s="55" t="str">
        <f t="shared" si="17"/>
        <v>Отдел по связям с общественностью и маркетингу (Административно-управленческие подразделения)</v>
      </c>
    </row>
    <row r="1102" spans="237:239" x14ac:dyDescent="0.25">
      <c r="IC1102" s="55" t="s">
        <v>2902</v>
      </c>
      <c r="ID1102" s="55" t="s">
        <v>1535</v>
      </c>
      <c r="IE1102" s="55" t="str">
        <f t="shared" si="17"/>
        <v>аналитический отдел (Административно-управленческие подразделения)</v>
      </c>
    </row>
    <row r="1103" spans="237:239" x14ac:dyDescent="0.25">
      <c r="IC1103" s="55" t="s">
        <v>2399</v>
      </c>
      <c r="ID1103" s="55" t="s">
        <v>1535</v>
      </c>
      <c r="IE1103" s="55" t="str">
        <f t="shared" si="17"/>
        <v>Отдел по безопасности и режиму (Административно-управленческие подразделения)</v>
      </c>
    </row>
    <row r="1104" spans="237:239" x14ac:dyDescent="0.25">
      <c r="IC1104" s="55" t="s">
        <v>2903</v>
      </c>
      <c r="ID1104" s="55" t="s">
        <v>1650</v>
      </c>
      <c r="IE1104" s="55" t="str">
        <f t="shared" si="17"/>
        <v>Отдел строительства и капитального ремонта (Административно-хозяйственные подразделения)</v>
      </c>
    </row>
    <row r="1105" spans="237:239" x14ac:dyDescent="0.25">
      <c r="IC1105" s="55" t="s">
        <v>2904</v>
      </c>
      <c r="ID1105" s="55" t="s">
        <v>1625</v>
      </c>
      <c r="IE1105" s="55" t="str">
        <f t="shared" si="17"/>
        <v>факультет экономики (Учебные подразделения)</v>
      </c>
    </row>
    <row r="1106" spans="237:239" x14ac:dyDescent="0.25">
      <c r="IC1106" s="55" t="s">
        <v>2330</v>
      </c>
      <c r="ID1106" s="55" t="s">
        <v>2327</v>
      </c>
      <c r="IE1106" s="55" t="str">
        <f t="shared" si="17"/>
        <v>базовая кафедра Управления Федеральной налоговой службы по Нижегородской области (Факультет экономики)</v>
      </c>
    </row>
    <row r="1107" spans="237:239" x14ac:dyDescent="0.25">
      <c r="IC1107" s="55" t="s">
        <v>2337</v>
      </c>
      <c r="ID1107" s="55" t="s">
        <v>2327</v>
      </c>
      <c r="IE1107" s="55" t="str">
        <f t="shared" si="17"/>
        <v>кафедра банковского дела (Факультет экономики)</v>
      </c>
    </row>
    <row r="1108" spans="237:239" x14ac:dyDescent="0.25">
      <c r="IC1108" s="55" t="s">
        <v>2338</v>
      </c>
      <c r="ID1108" s="55" t="s">
        <v>2327</v>
      </c>
      <c r="IE1108" s="55" t="str">
        <f t="shared" si="17"/>
        <v>кафедра бухгалтерского учета, анализа и аудита (Факультет экономики)</v>
      </c>
    </row>
    <row r="1109" spans="237:239" x14ac:dyDescent="0.25">
      <c r="IC1109" s="55" t="s">
        <v>2348</v>
      </c>
      <c r="ID1109" s="55" t="s">
        <v>2327</v>
      </c>
      <c r="IE1109" s="55" t="str">
        <f t="shared" si="17"/>
        <v>кафедра математической экономики (Факультет экономики)</v>
      </c>
    </row>
    <row r="1110" spans="237:239" x14ac:dyDescent="0.25">
      <c r="IC1110" s="55" t="s">
        <v>2355</v>
      </c>
      <c r="ID1110" s="55" t="s">
        <v>2327</v>
      </c>
      <c r="IE1110" s="55" t="str">
        <f t="shared" si="17"/>
        <v>кафедра финансового менеджмента (Факультет экономики)</v>
      </c>
    </row>
    <row r="1111" spans="237:239" x14ac:dyDescent="0.25">
      <c r="IC1111" s="55" t="s">
        <v>2357</v>
      </c>
      <c r="ID1111" s="55" t="s">
        <v>2327</v>
      </c>
      <c r="IE1111" s="55" t="str">
        <f t="shared" si="17"/>
        <v>кафедра экономической теории и эконометрики (Факультет экономики)</v>
      </c>
    </row>
    <row r="1112" spans="237:239" x14ac:dyDescent="0.25">
      <c r="IC1112" s="55" t="s">
        <v>2326</v>
      </c>
      <c r="ID1112" s="55" t="s">
        <v>2327</v>
      </c>
      <c r="IE1112" s="55" t="str">
        <f t="shared" si="17"/>
        <v>базовая кафедра Волго-Вятского банка ПАО "Сбербанк России" (Факультет экономики)</v>
      </c>
    </row>
    <row r="1113" spans="237:239" x14ac:dyDescent="0.25">
      <c r="IC1113" s="55" t="s">
        <v>2329</v>
      </c>
      <c r="ID1113" s="55" t="s">
        <v>2327</v>
      </c>
      <c r="IE1113" s="55" t="str">
        <f t="shared" si="17"/>
        <v>базовая кафедра КПМГ (Факультет экономики)</v>
      </c>
    </row>
    <row r="1114" spans="237:239" x14ac:dyDescent="0.25">
      <c r="IC1114" s="55" t="s">
        <v>2376</v>
      </c>
      <c r="ID1114" s="55" t="s">
        <v>2327</v>
      </c>
      <c r="IE1114" s="55" t="str">
        <f t="shared" si="17"/>
        <v>отдел сопровождения учебного процесса в бакалавриате по направлению «Экономика» (Факультет экономики)</v>
      </c>
    </row>
    <row r="1115" spans="237:239" x14ac:dyDescent="0.25">
      <c r="IC1115" s="55" t="s">
        <v>2378</v>
      </c>
      <c r="ID1115" s="55" t="s">
        <v>2327</v>
      </c>
      <c r="IE1115" s="55" t="str">
        <f t="shared" si="17"/>
        <v>отдел сопровождения учебного процесса в магистратуре по направлению «Финансы» (Факультет экономики)</v>
      </c>
    </row>
    <row r="1116" spans="237:239" x14ac:dyDescent="0.25">
      <c r="IC1116" s="55" t="s">
        <v>2905</v>
      </c>
      <c r="ID1116" s="55" t="s">
        <v>1625</v>
      </c>
      <c r="IE1116" s="55" t="str">
        <f t="shared" si="17"/>
        <v>факультет менеджмента (Учебные подразделения)</v>
      </c>
    </row>
    <row r="1117" spans="237:239" x14ac:dyDescent="0.25">
      <c r="IC1117" s="55" t="s">
        <v>2339</v>
      </c>
      <c r="ID1117" s="55" t="s">
        <v>2340</v>
      </c>
      <c r="IE1117" s="55" t="str">
        <f t="shared" si="17"/>
        <v>кафедра венчурного менеджмента (Факультет менеджмента)</v>
      </c>
    </row>
    <row r="1118" spans="237:239" x14ac:dyDescent="0.25">
      <c r="IC1118" s="55" t="s">
        <v>2346</v>
      </c>
      <c r="ID1118" s="55" t="s">
        <v>2340</v>
      </c>
      <c r="IE1118" s="55" t="str">
        <f t="shared" si="17"/>
        <v>кафедра маркетинга (Факультет менеджмента)</v>
      </c>
    </row>
    <row r="1119" spans="237:239" x14ac:dyDescent="0.25">
      <c r="IC1119" s="55" t="s">
        <v>1712</v>
      </c>
      <c r="ID1119" s="55" t="s">
        <v>2340</v>
      </c>
      <c r="IE1119" s="55" t="str">
        <f t="shared" si="17"/>
        <v>кафедра общего и стратегического менеджмента (Факультет менеджмента)</v>
      </c>
    </row>
    <row r="1120" spans="237:239" x14ac:dyDescent="0.25">
      <c r="IC1120" s="55" t="s">
        <v>2349</v>
      </c>
      <c r="ID1120" s="55" t="s">
        <v>2340</v>
      </c>
      <c r="IE1120" s="55" t="str">
        <f t="shared" si="17"/>
        <v>кафедра организационной психологии (Факультет менеджмента)</v>
      </c>
    </row>
    <row r="1121" spans="237:239" x14ac:dyDescent="0.25">
      <c r="IC1121" s="55" t="s">
        <v>2351</v>
      </c>
      <c r="ID1121" s="55" t="s">
        <v>2340</v>
      </c>
      <c r="IE1121" s="55" t="str">
        <f t="shared" si="17"/>
        <v>кафедра производственного менеджмента и логистики (Факультет менеджмента)</v>
      </c>
    </row>
    <row r="1122" spans="237:239" x14ac:dyDescent="0.25">
      <c r="IC1122" s="55" t="s">
        <v>2380</v>
      </c>
      <c r="ID1122" s="55" t="s">
        <v>2340</v>
      </c>
      <c r="IE1122" s="55" t="str">
        <f t="shared" si="17"/>
        <v>проектно-учебная лаборатория "Управление инновационными системами" (Факультет менеджмента)</v>
      </c>
    </row>
    <row r="1123" spans="237:239" x14ac:dyDescent="0.25">
      <c r="IC1123" s="55" t="s">
        <v>2342</v>
      </c>
      <c r="ID1123" s="55" t="s">
        <v>2340</v>
      </c>
      <c r="IE1123" s="55" t="str">
        <f t="shared" si="17"/>
        <v>отделение государственного и муниципального управления (Факультет менеджмента)</v>
      </c>
    </row>
    <row r="1124" spans="237:239" x14ac:dyDescent="0.25">
      <c r="IC1124" s="55" t="s">
        <v>2341</v>
      </c>
      <c r="ID1124" s="55" t="s">
        <v>2342</v>
      </c>
      <c r="IE1124" s="55" t="str">
        <f t="shared" si="17"/>
        <v>кафедра государственного и муниципального управления (отделение государственного и муниципального управления)</v>
      </c>
    </row>
    <row r="1125" spans="237:239" x14ac:dyDescent="0.25">
      <c r="IC1125" s="55" t="s">
        <v>2375</v>
      </c>
      <c r="ID1125" s="55" t="s">
        <v>2340</v>
      </c>
      <c r="IE1125" s="55" t="str">
        <f t="shared" si="17"/>
        <v>отдел сопровождения учебного процесса в бакалавриате по направлению «Менеджмент» (Факультет менеджмента)</v>
      </c>
    </row>
    <row r="1126" spans="237:239" x14ac:dyDescent="0.25">
      <c r="IC1126" s="55" t="s">
        <v>2377</v>
      </c>
      <c r="ID1126" s="55" t="s">
        <v>2340</v>
      </c>
      <c r="IE1126" s="55" t="str">
        <f t="shared" si="17"/>
        <v>отдел сопровождения учебного процесса в магистратуре по направлению «Менеджмент» (Факультет менеджмента)</v>
      </c>
    </row>
    <row r="1127" spans="237:239" x14ac:dyDescent="0.25">
      <c r="IC1127" s="55" t="s">
        <v>2906</v>
      </c>
      <c r="ID1127" s="55" t="s">
        <v>2340</v>
      </c>
      <c r="IE1127" s="55" t="str">
        <f t="shared" si="17"/>
        <v>отдел сопровождения учебного процесса очно-заочных и заочных программ по направлению «Менеджмент» (Факультет менеджмента)</v>
      </c>
    </row>
    <row r="1128" spans="237:239" x14ac:dyDescent="0.25">
      <c r="IC1128" s="55" t="s">
        <v>2729</v>
      </c>
      <c r="ID1128" s="55" t="s">
        <v>1625</v>
      </c>
      <c r="IE1128" s="55" t="str">
        <f t="shared" si="17"/>
        <v>факультет права (Учебные подразделения)</v>
      </c>
    </row>
    <row r="1129" spans="237:239" x14ac:dyDescent="0.25">
      <c r="IC1129" s="55" t="s">
        <v>2343</v>
      </c>
      <c r="ID1129" s="55" t="s">
        <v>111</v>
      </c>
      <c r="IE1129" s="55" t="str">
        <f t="shared" si="17"/>
        <v>кафедра гражданского права и гражданского процесса (Факультет права)</v>
      </c>
    </row>
    <row r="1130" spans="237:239" x14ac:dyDescent="0.25">
      <c r="IC1130" s="55" t="s">
        <v>2345</v>
      </c>
      <c r="ID1130" s="55" t="s">
        <v>111</v>
      </c>
      <c r="IE1130" s="55" t="str">
        <f t="shared" si="17"/>
        <v>кафедра конституционного и административного права (Факультет права)</v>
      </c>
    </row>
    <row r="1131" spans="237:239" x14ac:dyDescent="0.25">
      <c r="IC1131" s="55" t="s">
        <v>2353</v>
      </c>
      <c r="ID1131" s="55" t="s">
        <v>111</v>
      </c>
      <c r="IE1131" s="55" t="str">
        <f t="shared" si="17"/>
        <v>кафедра уголовного права и уголовного процесса (Факультет права)</v>
      </c>
    </row>
    <row r="1132" spans="237:239" x14ac:dyDescent="0.25">
      <c r="IC1132" s="55" t="s">
        <v>2352</v>
      </c>
      <c r="ID1132" s="55" t="s">
        <v>111</v>
      </c>
      <c r="IE1132" s="55" t="str">
        <f t="shared" si="17"/>
        <v>кафедра теории и истории права и государства (Факультет права)</v>
      </c>
    </row>
    <row r="1133" spans="237:239" x14ac:dyDescent="0.25">
      <c r="IC1133" s="55" t="s">
        <v>2907</v>
      </c>
      <c r="ID1133" s="55" t="s">
        <v>111</v>
      </c>
      <c r="IE1133" s="55" t="str">
        <f t="shared" si="17"/>
        <v>региональный центр подготовки кадров для системы государственных закупок (Факультет права)</v>
      </c>
    </row>
    <row r="1134" spans="237:239" x14ac:dyDescent="0.25">
      <c r="IC1134" s="55" t="s">
        <v>2908</v>
      </c>
      <c r="ID1134" s="55" t="s">
        <v>111</v>
      </c>
      <c r="IE1134" s="55" t="str">
        <f t="shared" si="17"/>
        <v>отдел сопровождения учебного процесса в бакалавриате и магистратуре по направлению «Юриспруденция» (Факультет права)</v>
      </c>
    </row>
    <row r="1135" spans="237:239" x14ac:dyDescent="0.25">
      <c r="IC1135" s="55" t="s">
        <v>2776</v>
      </c>
      <c r="ID1135" s="55" t="s">
        <v>1625</v>
      </c>
      <c r="IE1135" s="55" t="str">
        <f t="shared" si="17"/>
        <v>факультет гуманитарных наук (Учебные подразделения)</v>
      </c>
    </row>
    <row r="1136" spans="237:239" x14ac:dyDescent="0.25">
      <c r="IC1136" s="55" t="s">
        <v>2334</v>
      </c>
      <c r="ID1136" s="55" t="s">
        <v>2776</v>
      </c>
      <c r="IE1136" s="55" t="str">
        <f t="shared" si="17"/>
        <v>департамент прикладной лингвистики и иностранных языков (факультет гуманитарных наук)</v>
      </c>
    </row>
    <row r="1137" spans="237:239" x14ac:dyDescent="0.25">
      <c r="IC1137" s="55" t="s">
        <v>2333</v>
      </c>
      <c r="ID1137" s="55" t="s">
        <v>2776</v>
      </c>
      <c r="IE1137" s="55" t="str">
        <f t="shared" si="17"/>
        <v>департамент литературы и межкультурной коммуникации (факультет гуманитарных наук)</v>
      </c>
    </row>
    <row r="1138" spans="237:239" x14ac:dyDescent="0.25">
      <c r="IC1138" s="55" t="s">
        <v>2335</v>
      </c>
      <c r="ID1138" s="55" t="s">
        <v>2776</v>
      </c>
      <c r="IE1138" s="55" t="str">
        <f t="shared" si="17"/>
        <v>департамент социальных наук (факультет гуманитарных наук)</v>
      </c>
    </row>
    <row r="1139" spans="237:239" x14ac:dyDescent="0.25">
      <c r="IC1139" s="55" t="s">
        <v>2319</v>
      </c>
      <c r="ID1139" s="55" t="s">
        <v>2776</v>
      </c>
      <c r="IE1139" s="55" t="str">
        <f t="shared" si="17"/>
        <v>Центр языка и мозга (факультет гуманитарных наук)</v>
      </c>
    </row>
    <row r="1140" spans="237:239" x14ac:dyDescent="0.25">
      <c r="IC1140" s="55" t="s">
        <v>2909</v>
      </c>
      <c r="ID1140" s="55" t="s">
        <v>2776</v>
      </c>
      <c r="IE1140" s="55" t="str">
        <f t="shared" si="17"/>
        <v>центр русского языка как иностранного (факультет гуманитарных наук)</v>
      </c>
    </row>
    <row r="1141" spans="237:239" x14ac:dyDescent="0.25">
      <c r="IC1141" s="55" t="s">
        <v>2548</v>
      </c>
      <c r="ID1141" s="55" t="s">
        <v>2776</v>
      </c>
      <c r="IE1141" s="55" t="str">
        <f t="shared" si="17"/>
        <v>центр языковой и методической подготовки (факультет гуманитарных наук)</v>
      </c>
    </row>
    <row r="1142" spans="237:239" x14ac:dyDescent="0.25">
      <c r="IC1142" s="55" t="s">
        <v>2060</v>
      </c>
      <c r="ID1142" s="55" t="s">
        <v>2776</v>
      </c>
      <c r="IE1142" s="55" t="str">
        <f t="shared" si="17"/>
        <v>отдел сопровождения учебного процесса в бакалавриате (факультет гуманитарных наук)</v>
      </c>
    </row>
    <row r="1143" spans="237:239" x14ac:dyDescent="0.25">
      <c r="IC1143" s="55" t="s">
        <v>2910</v>
      </c>
      <c r="ID1143" s="55" t="s">
        <v>2776</v>
      </c>
      <c r="IE1143" s="55" t="str">
        <f t="shared" si="17"/>
        <v>отделение дизайна (факультет гуманитарных наук)</v>
      </c>
    </row>
    <row r="1144" spans="237:239" x14ac:dyDescent="0.25">
      <c r="IC1144" s="55" t="s">
        <v>2911</v>
      </c>
      <c r="ID1144" s="55" t="s">
        <v>1625</v>
      </c>
      <c r="IE1144" s="55" t="str">
        <f t="shared" si="17"/>
        <v>факультет информатики, математики и компьютерных наук (Учебные подразделения)</v>
      </c>
    </row>
    <row r="1145" spans="237:239" x14ac:dyDescent="0.25">
      <c r="IC1145" s="55" t="s">
        <v>2328</v>
      </c>
      <c r="ID1145" s="55" t="s">
        <v>2911</v>
      </c>
      <c r="IE1145" s="55" t="str">
        <f t="shared" si="17"/>
        <v>базовая кафедра группы компаний "MERA" (факультет информатики, математики и компьютерных наук)</v>
      </c>
    </row>
    <row r="1146" spans="237:239" x14ac:dyDescent="0.25">
      <c r="IC1146" s="55" t="s">
        <v>2344</v>
      </c>
      <c r="ID1146" s="55" t="s">
        <v>2911</v>
      </c>
      <c r="IE1146" s="55" t="str">
        <f t="shared" si="17"/>
        <v>кафедра информационных систем и технологий (факультет информатики, математики и компьютерных наук)</v>
      </c>
    </row>
    <row r="1147" spans="237:239" x14ac:dyDescent="0.25">
      <c r="IC1147" s="55" t="s">
        <v>2347</v>
      </c>
      <c r="ID1147" s="55" t="s">
        <v>2911</v>
      </c>
      <c r="IE1147" s="55" t="str">
        <f t="shared" si="17"/>
        <v>кафедра математики (факультет информатики, математики и компьютерных наук)</v>
      </c>
    </row>
    <row r="1148" spans="237:239" x14ac:dyDescent="0.25">
      <c r="IC1148" s="55" t="s">
        <v>2350</v>
      </c>
      <c r="ID1148" s="55" t="s">
        <v>2911</v>
      </c>
      <c r="IE1148" s="55" t="str">
        <f t="shared" si="17"/>
        <v>кафедра прикладной математики и информатики (факультет информатики, математики и компьютерных наук)</v>
      </c>
    </row>
    <row r="1149" spans="237:239" x14ac:dyDescent="0.25">
      <c r="IC1149" s="55" t="s">
        <v>2361</v>
      </c>
      <c r="ID1149" s="55" t="s">
        <v>2911</v>
      </c>
      <c r="IE1149" s="55" t="str">
        <f t="shared" si="17"/>
        <v>научно-учебная лаборатория теории и практики систем поддержки принятия решений (факультет информатики, математики и компьютерных наук)</v>
      </c>
    </row>
    <row r="1150" spans="237:239" x14ac:dyDescent="0.25">
      <c r="IC1150" s="55" t="s">
        <v>2373</v>
      </c>
      <c r="ID1150" s="55" t="s">
        <v>2911</v>
      </c>
      <c r="IE1150" s="55" t="str">
        <f t="shared" si="17"/>
        <v>отдел сопровождения учебного процесса в бакалавриате и магистратуре по направлению «Бизнес-информатика» (факультет информатики, математики и компьютерных наук)</v>
      </c>
    </row>
    <row r="1151" spans="237:239" x14ac:dyDescent="0.25">
      <c r="IC1151" s="55" t="s">
        <v>2374</v>
      </c>
      <c r="ID1151" s="55" t="s">
        <v>2911</v>
      </c>
      <c r="IE1151" s="55" t="str">
        <f t="shared" si="17"/>
        <v>отдел сопровождения учебного процесса в бакалавриате и магистратуре по направлению «Прикладная математика и информатика» (факультет информатики, математики и компьютерных наук)</v>
      </c>
    </row>
    <row r="1152" spans="237:239" x14ac:dyDescent="0.25">
      <c r="IC1152" s="55" t="s">
        <v>2356</v>
      </c>
      <c r="ID1152" s="55" t="s">
        <v>2911</v>
      </c>
      <c r="IE1152" s="55" t="str">
        <f t="shared" si="17"/>
        <v>кафедра фундаментальной математики (факультет информатики, математики и компьютерных наук)</v>
      </c>
    </row>
    <row r="1153" spans="237:239" x14ac:dyDescent="0.25">
      <c r="IC1153" s="55" t="s">
        <v>2359</v>
      </c>
      <c r="ID1153" s="55" t="s">
        <v>2911</v>
      </c>
      <c r="IE1153" s="55" t="str">
        <f t="shared" si="17"/>
        <v>лаборатория топологических методов в динамике (факультет информатики, математики и компьютерных наук)</v>
      </c>
    </row>
    <row r="1154" spans="237:239" x14ac:dyDescent="0.25">
      <c r="IC1154" s="55" t="s">
        <v>2360</v>
      </c>
      <c r="ID1154" s="55" t="s">
        <v>2911</v>
      </c>
      <c r="IE1154" s="55" t="str">
        <f t="shared" si="17"/>
        <v>международная лаборатория динамических систем и приложений (факультет информатики, математики и компьютерных наук)</v>
      </c>
    </row>
    <row r="1155" spans="237:239" x14ac:dyDescent="0.25">
      <c r="IC1155" s="55" t="s">
        <v>2912</v>
      </c>
      <c r="ID1155" s="55" t="s">
        <v>2911</v>
      </c>
      <c r="IE1155" s="55" t="str">
        <f t="shared" si="17"/>
        <v>отдел сопровождения учебного процесса по направлению «Программная инженерия» (факультет информатики, математики и компьютерных наук)</v>
      </c>
    </row>
    <row r="1156" spans="237:239" x14ac:dyDescent="0.25">
      <c r="IC1156" s="55" t="s">
        <v>2913</v>
      </c>
      <c r="ID1156" s="55" t="s">
        <v>2911</v>
      </c>
      <c r="IE1156" s="55" t="str">
        <f t="shared" ref="IE1156:IE1219" si="18">CONCATENATE(IC1156," (",ID1156,")")</f>
        <v>отдел сопровождения учебного процесса по образовательной программе «Магистр по компьютерному зрению» (факультет информатики, математики и компьютерных наук)</v>
      </c>
    </row>
    <row r="1157" spans="237:239" x14ac:dyDescent="0.25">
      <c r="IC1157" s="55" t="s">
        <v>1727</v>
      </c>
      <c r="ID1157" s="55" t="s">
        <v>2354</v>
      </c>
      <c r="IE1157" s="55" t="str">
        <f t="shared" si="18"/>
        <v>Кафедра физического воспитания (Общефилиальские кафедры)</v>
      </c>
    </row>
    <row r="1158" spans="237:239" x14ac:dyDescent="0.25">
      <c r="IC1158" s="55" t="s">
        <v>1615</v>
      </c>
      <c r="ID1158" s="55" t="s">
        <v>1616</v>
      </c>
      <c r="IE1158" s="55" t="str">
        <f t="shared" si="18"/>
        <v>Библиотека (Учебно-вспомогательные подразделения)</v>
      </c>
    </row>
    <row r="1159" spans="237:239" x14ac:dyDescent="0.25">
      <c r="IC1159" s="55" t="s">
        <v>2384</v>
      </c>
      <c r="ID1159" s="55" t="s">
        <v>1535</v>
      </c>
      <c r="IE1159" s="55" t="str">
        <f t="shared" si="18"/>
        <v>Центр поддержки программ повышения квалификации (Административно-управленческие подразделения)</v>
      </c>
    </row>
    <row r="1160" spans="237:239" x14ac:dyDescent="0.25">
      <c r="IC1160" s="55" t="s">
        <v>1539</v>
      </c>
      <c r="ID1160" s="55" t="s">
        <v>1650</v>
      </c>
      <c r="IE1160" s="55" t="str">
        <f t="shared" si="18"/>
        <v>административно-хозяйственный отдел (Административно-хозяйственные подразделения)</v>
      </c>
    </row>
    <row r="1161" spans="237:239" x14ac:dyDescent="0.25">
      <c r="IC1161" s="55" t="s">
        <v>2362</v>
      </c>
      <c r="ID1161" s="55" t="s">
        <v>1650</v>
      </c>
      <c r="IE1161" s="55" t="str">
        <f t="shared" si="18"/>
        <v>Общежитие (Административно-хозяйственные подразделения)</v>
      </c>
    </row>
    <row r="1162" spans="237:239" x14ac:dyDescent="0.25">
      <c r="IC1162" s="55" t="s">
        <v>2358</v>
      </c>
      <c r="ID1162" s="55" t="s">
        <v>1548</v>
      </c>
      <c r="IE1162" s="55" t="str">
        <f t="shared" si="18"/>
        <v>Лаборатория алгоритмов и технологий анализа сетевых структур (Научные подразделения)</v>
      </c>
    </row>
    <row r="1163" spans="237:239" x14ac:dyDescent="0.25">
      <c r="IC1163" s="55" t="s">
        <v>2331</v>
      </c>
      <c r="ID1163" s="55" t="s">
        <v>1614</v>
      </c>
      <c r="IE1163" s="55" t="str">
        <f t="shared" si="18"/>
        <v>Бизнес-школа (Подразделения дополнительного профессионального образования)</v>
      </c>
    </row>
    <row r="1164" spans="237:239" x14ac:dyDescent="0.25">
      <c r="IC1164" s="55" t="s">
        <v>2383</v>
      </c>
      <c r="ID1164" s="55" t="s">
        <v>1614</v>
      </c>
      <c r="IE1164" s="55" t="str">
        <f t="shared" si="18"/>
        <v>Центр довузовской подготовки, содействия занятости выпускников и студентов (Подразделения дополнительного профессионального образования)</v>
      </c>
    </row>
    <row r="1165" spans="237:239" x14ac:dyDescent="0.25">
      <c r="IC1165" s="55" t="s">
        <v>2386</v>
      </c>
      <c r="ID1165" s="55" t="s">
        <v>2383</v>
      </c>
      <c r="IE1165" s="55" t="str">
        <f t="shared" si="18"/>
        <v>школа информационных технологий и математики (Центр довузовской подготовки, содействия занятости выпускников и студентов)</v>
      </c>
    </row>
    <row r="1166" spans="237:239" x14ac:dyDescent="0.25">
      <c r="IC1166" s="55" t="s">
        <v>2580</v>
      </c>
      <c r="ID1166" s="55" t="s">
        <v>1614</v>
      </c>
      <c r="IE1166" s="55" t="str">
        <f t="shared" si="18"/>
        <v>Центр языковой подготовки (Подразделения дополнительного профессионального образования)</v>
      </c>
    </row>
    <row r="1167" spans="237:239" x14ac:dyDescent="0.25">
      <c r="IC1167" s="55" t="s">
        <v>2914</v>
      </c>
      <c r="ID1167" s="55" t="s">
        <v>1614</v>
      </c>
      <c r="IE1167" s="55" t="str">
        <f t="shared" si="18"/>
        <v>факультет подготовки, переподготовки и повышения квалификации специалистов (Подразделения дополнительного профессионального образования)</v>
      </c>
    </row>
    <row r="1168" spans="237:239" x14ac:dyDescent="0.25">
      <c r="IC1168" s="55" t="s">
        <v>2397</v>
      </c>
      <c r="IE1168" s="55" t="str">
        <f t="shared" si="18"/>
        <v>НИУ ВШЭ - Пермь ()</v>
      </c>
    </row>
    <row r="1169" spans="237:239" x14ac:dyDescent="0.25">
      <c r="IC1169" s="55" t="s">
        <v>2332</v>
      </c>
      <c r="ID1169" s="55" t="s">
        <v>2389</v>
      </c>
      <c r="IE1169" s="55" t="str">
        <f t="shared" si="18"/>
        <v>Бухгалтерия (Административно управленческие подразделения)</v>
      </c>
    </row>
    <row r="1170" spans="237:239" x14ac:dyDescent="0.25">
      <c r="IC1170" s="55" t="s">
        <v>2363</v>
      </c>
      <c r="ID1170" s="55" t="s">
        <v>2389</v>
      </c>
      <c r="IE1170" s="55" t="str">
        <f t="shared" si="18"/>
        <v>Общий отдел (Административно управленческие подразделения)</v>
      </c>
    </row>
    <row r="1171" spans="237:239" x14ac:dyDescent="0.25">
      <c r="IC1171" s="55" t="s">
        <v>2367</v>
      </c>
      <c r="ID1171" s="55" t="s">
        <v>2389</v>
      </c>
      <c r="IE1171" s="55" t="str">
        <f t="shared" si="18"/>
        <v>Отдел кадров (Административно управленческие подразделения)</v>
      </c>
    </row>
    <row r="1172" spans="237:239" x14ac:dyDescent="0.25">
      <c r="IC1172" s="55" t="s">
        <v>2809</v>
      </c>
      <c r="ID1172" s="55" t="s">
        <v>2389</v>
      </c>
      <c r="IE1172" s="55" t="str">
        <f t="shared" si="18"/>
        <v>планово-финансовый отдел (Административно управленческие подразделения)</v>
      </c>
    </row>
    <row r="1173" spans="237:239" x14ac:dyDescent="0.25">
      <c r="IC1173" s="55" t="s">
        <v>2220</v>
      </c>
      <c r="ID1173" s="55" t="s">
        <v>2389</v>
      </c>
      <c r="IE1173" s="55" t="str">
        <f t="shared" si="18"/>
        <v>учебно-методический отдел (Административно управленческие подразделения)</v>
      </c>
    </row>
    <row r="1174" spans="237:239" x14ac:dyDescent="0.25">
      <c r="IC1174" s="55" t="s">
        <v>2387</v>
      </c>
      <c r="ID1174" s="55" t="s">
        <v>2389</v>
      </c>
      <c r="IE1174" s="55" t="str">
        <f t="shared" si="18"/>
        <v>Юридический отдел (Административно управленческие подразделения)</v>
      </c>
    </row>
    <row r="1175" spans="237:239" x14ac:dyDescent="0.25">
      <c r="IC1175" s="55" t="s">
        <v>2400</v>
      </c>
      <c r="ID1175" s="55" t="s">
        <v>2389</v>
      </c>
      <c r="IE1175" s="55" t="str">
        <f t="shared" si="18"/>
        <v>Отдел по организации приема абитуриентов (Административно управленческие подразделения)</v>
      </c>
    </row>
    <row r="1176" spans="237:239" x14ac:dyDescent="0.25">
      <c r="IC1176" s="55" t="s">
        <v>2409</v>
      </c>
      <c r="ID1176" s="55" t="s">
        <v>1535</v>
      </c>
      <c r="IE1176" s="55" t="str">
        <f t="shared" si="18"/>
        <v>Центр по работе со студентами и выпускниками (Административно-управленческие подразделения)</v>
      </c>
    </row>
    <row r="1177" spans="237:239" x14ac:dyDescent="0.25">
      <c r="IC1177" s="55" t="s">
        <v>1546</v>
      </c>
      <c r="ID1177" s="55" t="s">
        <v>1535</v>
      </c>
      <c r="IE1177" s="55" t="str">
        <f t="shared" si="18"/>
        <v>Аналитический центр (Административно-управленческие подразделения)</v>
      </c>
    </row>
    <row r="1178" spans="237:239" x14ac:dyDescent="0.25">
      <c r="IC1178" s="55" t="s">
        <v>2915</v>
      </c>
      <c r="ID1178" s="55" t="s">
        <v>1535</v>
      </c>
      <c r="IE1178" s="55" t="str">
        <f t="shared" si="18"/>
        <v>отдел международного сотрудничества (Административно-управленческие подразделения)</v>
      </c>
    </row>
    <row r="1179" spans="237:239" x14ac:dyDescent="0.25">
      <c r="IC1179" s="55" t="s">
        <v>2916</v>
      </c>
      <c r="ID1179" s="55" t="s">
        <v>1535</v>
      </c>
      <c r="IE1179" s="55" t="str">
        <f t="shared" si="18"/>
        <v>Центр маркетинга и коммуникаций (Административно-управленческие подразделения)</v>
      </c>
    </row>
    <row r="1180" spans="237:239" x14ac:dyDescent="0.25">
      <c r="IC1180" s="55" t="s">
        <v>2917</v>
      </c>
      <c r="ID1180" s="55" t="s">
        <v>1625</v>
      </c>
      <c r="IE1180" s="55" t="str">
        <f t="shared" si="18"/>
        <v>факультет экономики, менеджмента и бизнес-информатики (Учебные подразделения)</v>
      </c>
    </row>
    <row r="1181" spans="237:239" x14ac:dyDescent="0.25">
      <c r="IC1181" s="55" t="s">
        <v>2395</v>
      </c>
      <c r="ID1181" s="55" t="s">
        <v>2917</v>
      </c>
      <c r="IE1181" s="55" t="str">
        <f t="shared" si="18"/>
        <v>кафедра информационных технологий в бизнесе (факультет экономики, менеджмента и бизнес-информатики)</v>
      </c>
    </row>
    <row r="1182" spans="237:239" x14ac:dyDescent="0.25">
      <c r="IC1182" s="55" t="s">
        <v>2401</v>
      </c>
      <c r="ID1182" s="55" t="s">
        <v>2917</v>
      </c>
      <c r="IE1182" s="55" t="str">
        <f t="shared" si="18"/>
        <v>отдел по сопровождению учебного процесса в бакалавриате по направлению "Бизнес-информатика" (факультет экономики, менеджмента и бизнес-информатики)</v>
      </c>
    </row>
    <row r="1183" spans="237:239" x14ac:dyDescent="0.25">
      <c r="IC1183" s="55" t="s">
        <v>2376</v>
      </c>
      <c r="ID1183" s="55" t="s">
        <v>2917</v>
      </c>
      <c r="IE1183" s="55" t="str">
        <f t="shared" si="18"/>
        <v>отдел сопровождения учебного процесса в бакалавриате по направлению «Экономика» (факультет экономики, менеджмента и бизнес-информатики)</v>
      </c>
    </row>
    <row r="1184" spans="237:239" x14ac:dyDescent="0.25">
      <c r="IC1184" s="55" t="s">
        <v>1704</v>
      </c>
      <c r="ID1184" s="55" t="s">
        <v>2917</v>
      </c>
      <c r="IE1184" s="55" t="str">
        <f t="shared" si="18"/>
        <v>Кафедра высшей математики (факультет экономики, менеджмента и бизнес-информатики)</v>
      </c>
    </row>
    <row r="1185" spans="237:239" x14ac:dyDescent="0.25">
      <c r="IC1185" s="55" t="s">
        <v>2391</v>
      </c>
      <c r="ID1185" s="55" t="s">
        <v>2917</v>
      </c>
      <c r="IE1185" s="55" t="str">
        <f t="shared" si="18"/>
        <v>департамент экономики и финансов (факультет экономики, менеджмента и бизнес-информатики)</v>
      </c>
    </row>
    <row r="1186" spans="237:239" x14ac:dyDescent="0.25">
      <c r="IC1186" s="55" t="s">
        <v>2390</v>
      </c>
      <c r="ID1186" s="55" t="s">
        <v>2917</v>
      </c>
      <c r="IE1186" s="55" t="str">
        <f t="shared" si="18"/>
        <v>департамент менеджмента (факультет экономики, менеджмента и бизнес-информатики)</v>
      </c>
    </row>
    <row r="1187" spans="237:239" x14ac:dyDescent="0.25">
      <c r="IC1187" s="55" t="s">
        <v>2375</v>
      </c>
      <c r="ID1187" s="55" t="s">
        <v>2917</v>
      </c>
      <c r="IE1187" s="55" t="str">
        <f t="shared" si="18"/>
        <v>отдел сопровождения учебного процесса в бакалавриате по направлению «Менеджмент» (факультет экономики, менеджмента и бизнес-информатики)</v>
      </c>
    </row>
    <row r="1188" spans="237:239" x14ac:dyDescent="0.25">
      <c r="IC1188" s="55" t="s">
        <v>2526</v>
      </c>
      <c r="ID1188" s="55" t="s">
        <v>2917</v>
      </c>
      <c r="IE1188" s="55" t="str">
        <f t="shared" si="18"/>
        <v>отдел сопровождения учебного процесса в бакалавриате по направлению «Программная инженерия» (факультет экономики, менеджмента и бизнес-информатики)</v>
      </c>
    </row>
    <row r="1189" spans="237:239" x14ac:dyDescent="0.25">
      <c r="IC1189" s="55" t="s">
        <v>2918</v>
      </c>
      <c r="ID1189" s="55" t="s">
        <v>1625</v>
      </c>
      <c r="IE1189" s="55" t="str">
        <f t="shared" si="18"/>
        <v>социально-гуманитарный факультет (Учебные подразделения)</v>
      </c>
    </row>
    <row r="1190" spans="237:239" x14ac:dyDescent="0.25">
      <c r="IC1190" s="55" t="s">
        <v>2394</v>
      </c>
      <c r="ID1190" s="55" t="s">
        <v>2393</v>
      </c>
      <c r="IE1190" s="55" t="str">
        <f t="shared" si="18"/>
        <v>кафедра гуманитарных дисциплин (Социально-гуманитарный факультет)</v>
      </c>
    </row>
    <row r="1191" spans="237:239" x14ac:dyDescent="0.25">
      <c r="IC1191" s="55" t="s">
        <v>2392</v>
      </c>
      <c r="ID1191" s="55" t="s">
        <v>2393</v>
      </c>
      <c r="IE1191" s="55" t="str">
        <f t="shared" si="18"/>
        <v>кафедра гражданского и предпринимательского права (Социально-гуманитарный факультет)</v>
      </c>
    </row>
    <row r="1192" spans="237:239" x14ac:dyDescent="0.25">
      <c r="IC1192" s="55" t="s">
        <v>1727</v>
      </c>
      <c r="ID1192" s="55" t="s">
        <v>2393</v>
      </c>
      <c r="IE1192" s="55" t="str">
        <f t="shared" si="18"/>
        <v>Кафедра физического воспитания (Социально-гуманитарный факультет)</v>
      </c>
    </row>
    <row r="1193" spans="237:239" x14ac:dyDescent="0.25">
      <c r="IC1193" s="55" t="s">
        <v>2057</v>
      </c>
      <c r="ID1193" s="55" t="s">
        <v>2393</v>
      </c>
      <c r="IE1193" s="55" t="str">
        <f t="shared" si="18"/>
        <v>отдел сопровождения учебного процесса (Социально-гуманитарный факультет)</v>
      </c>
    </row>
    <row r="1194" spans="237:239" x14ac:dyDescent="0.25">
      <c r="IC1194" s="55" t="s">
        <v>2587</v>
      </c>
      <c r="ID1194" s="55" t="s">
        <v>2393</v>
      </c>
      <c r="IE1194" s="55" t="str">
        <f t="shared" si="18"/>
        <v>департамент иностранных языков (Социально-гуманитарный факультет)</v>
      </c>
    </row>
    <row r="1195" spans="237:239" x14ac:dyDescent="0.25">
      <c r="IC1195" s="55" t="s">
        <v>1615</v>
      </c>
      <c r="ID1195" s="55" t="s">
        <v>2388</v>
      </c>
      <c r="IE1195" s="55" t="str">
        <f t="shared" si="18"/>
        <v>Библиотека (Учебно-вспомогательные подразделение)</v>
      </c>
    </row>
    <row r="1196" spans="237:239" x14ac:dyDescent="0.25">
      <c r="IC1196" s="55" t="s">
        <v>2581</v>
      </c>
      <c r="ID1196" s="55" t="s">
        <v>2388</v>
      </c>
      <c r="IE1196" s="55" t="str">
        <f t="shared" si="18"/>
        <v>Компьютерный центр (Учебно-вспомогательные подразделение)</v>
      </c>
    </row>
    <row r="1197" spans="237:239" x14ac:dyDescent="0.25">
      <c r="IC1197" s="55" t="s">
        <v>2402</v>
      </c>
      <c r="ID1197" s="55" t="s">
        <v>2388</v>
      </c>
      <c r="IE1197" s="55" t="str">
        <f t="shared" si="18"/>
        <v>Отдел по телекоммуникациям и медиатехнологиям (Учебно-вспомогательные подразделение)</v>
      </c>
    </row>
    <row r="1198" spans="237:239" x14ac:dyDescent="0.25">
      <c r="IC1198" s="55" t="s">
        <v>2137</v>
      </c>
      <c r="ID1198" s="55" t="s">
        <v>2388</v>
      </c>
      <c r="IE1198" s="55" t="str">
        <f t="shared" si="18"/>
        <v>редакционно-издательский отдел (Учебно-вспомогательные подразделение)</v>
      </c>
    </row>
    <row r="1199" spans="237:239" x14ac:dyDescent="0.25">
      <c r="IC1199" s="55" t="s">
        <v>2408</v>
      </c>
      <c r="ID1199" s="55" t="s">
        <v>2388</v>
      </c>
      <c r="IE1199" s="55" t="str">
        <f t="shared" si="18"/>
        <v>Центр "Бизнес-инкубатор" (Учебно-вспомогательные подразделение)</v>
      </c>
    </row>
    <row r="1200" spans="237:239" x14ac:dyDescent="0.25">
      <c r="IC1200" s="55" t="s">
        <v>2919</v>
      </c>
      <c r="ID1200" s="55" t="s">
        <v>1616</v>
      </c>
      <c r="IE1200" s="55" t="str">
        <f t="shared" si="18"/>
        <v>Отдел организации и сопровождения проектной деятельности (Учебно-вспомогательные подразделения)</v>
      </c>
    </row>
    <row r="1201" spans="237:239" x14ac:dyDescent="0.25">
      <c r="IC1201" s="55" t="s">
        <v>2362</v>
      </c>
      <c r="ID1201" s="55" t="s">
        <v>1650</v>
      </c>
      <c r="IE1201" s="55" t="str">
        <f t="shared" si="18"/>
        <v>Общежитие (Административно-хозяйственные подразделения)</v>
      </c>
    </row>
    <row r="1202" spans="237:239" x14ac:dyDescent="0.25">
      <c r="IC1202" s="55" t="s">
        <v>1922</v>
      </c>
      <c r="ID1202" s="55" t="s">
        <v>1650</v>
      </c>
      <c r="IE1202" s="55" t="str">
        <f t="shared" si="18"/>
        <v>отдел закупок (Административно-хозяйственные подразделения)</v>
      </c>
    </row>
    <row r="1203" spans="237:239" x14ac:dyDescent="0.25">
      <c r="IC1203" s="55" t="s">
        <v>2227</v>
      </c>
      <c r="ID1203" s="55" t="s">
        <v>1650</v>
      </c>
      <c r="IE1203" s="55" t="str">
        <f t="shared" si="18"/>
        <v>хозяйственный отдел (Административно-хозяйственные подразделения)</v>
      </c>
    </row>
    <row r="1204" spans="237:239" x14ac:dyDescent="0.25">
      <c r="IC1204" s="55" t="s">
        <v>2399</v>
      </c>
      <c r="ID1204" s="55" t="s">
        <v>1650</v>
      </c>
      <c r="IE1204" s="55" t="str">
        <f t="shared" si="18"/>
        <v>Отдел по безопасности и режиму (Административно-хозяйственные подразделения)</v>
      </c>
    </row>
    <row r="1205" spans="237:239" x14ac:dyDescent="0.25">
      <c r="IC1205" s="55" t="s">
        <v>2403</v>
      </c>
      <c r="ID1205" s="55" t="s">
        <v>1650</v>
      </c>
      <c r="IE1205" s="55" t="str">
        <f t="shared" si="18"/>
        <v>Отдел транспортного обеспечения (Административно-хозяйственные подразделения)</v>
      </c>
    </row>
    <row r="1206" spans="237:239" x14ac:dyDescent="0.25">
      <c r="IC1206" s="55" t="s">
        <v>2920</v>
      </c>
      <c r="ID1206" s="55" t="s">
        <v>1650</v>
      </c>
      <c r="IE1206" s="55" t="str">
        <f t="shared" si="18"/>
        <v>эксплуатационно-технический отдел (Административно-хозяйственные подразделения)</v>
      </c>
    </row>
    <row r="1207" spans="237:239" x14ac:dyDescent="0.25">
      <c r="IC1207" s="55" t="s">
        <v>2398</v>
      </c>
      <c r="ID1207" s="55" t="s">
        <v>1650</v>
      </c>
      <c r="IE1207" s="55" t="str">
        <f t="shared" si="18"/>
        <v>Отдел главного инженера (Административно-хозяйственные подразделения)</v>
      </c>
    </row>
    <row r="1208" spans="237:239" x14ac:dyDescent="0.25">
      <c r="IC1208" s="55" t="s">
        <v>2396</v>
      </c>
      <c r="ID1208" s="55" t="s">
        <v>1548</v>
      </c>
      <c r="IE1208" s="55" t="str">
        <f t="shared" si="18"/>
        <v>Научно-учебная лаборатория междисциплинарных эмпирических исследований (Научные подразделения)</v>
      </c>
    </row>
    <row r="1209" spans="237:239" x14ac:dyDescent="0.25">
      <c r="IC1209" s="55" t="s">
        <v>2407</v>
      </c>
      <c r="ID1209" s="55" t="s">
        <v>2396</v>
      </c>
      <c r="IE1209" s="55" t="str">
        <f t="shared" si="18"/>
        <v>сектор эмпирического анализа рынков и компаний (Научно-учебная лаборатория междисциплинарных эмпирических исследований)</v>
      </c>
    </row>
    <row r="1210" spans="237:239" x14ac:dyDescent="0.25">
      <c r="IC1210" s="55" t="s">
        <v>2406</v>
      </c>
      <c r="ID1210" s="55" t="s">
        <v>2396</v>
      </c>
      <c r="IE1210" s="55" t="str">
        <f t="shared" si="18"/>
        <v>сектор исторических исследований (Научно-учебная лаборатория междисциплинарных эмпирических исследований)</v>
      </c>
    </row>
    <row r="1211" spans="237:239" x14ac:dyDescent="0.25">
      <c r="IC1211" s="55" t="s">
        <v>2410</v>
      </c>
      <c r="ID1211" s="55" t="s">
        <v>1548</v>
      </c>
      <c r="IE1211" s="55" t="str">
        <f t="shared" si="18"/>
        <v>Центр прикладной экономики (Научные подразделения)</v>
      </c>
    </row>
    <row r="1212" spans="237:239" x14ac:dyDescent="0.25">
      <c r="IC1212" s="55" t="s">
        <v>2582</v>
      </c>
      <c r="ID1212" s="55" t="s">
        <v>1548</v>
      </c>
      <c r="IE1212" s="55" t="str">
        <f t="shared" si="18"/>
        <v>Международная лаборатория экономики нематериальных активов (Научные подразделения)</v>
      </c>
    </row>
    <row r="1213" spans="237:239" x14ac:dyDescent="0.25">
      <c r="IC1213" s="55" t="s">
        <v>2921</v>
      </c>
      <c r="ID1213" s="55" t="s">
        <v>1614</v>
      </c>
      <c r="IE1213" s="55" t="str">
        <f t="shared" si="18"/>
        <v>вечерне-заочный факультет экономики и управления (Подразделения дополнительного профессионального образования)</v>
      </c>
    </row>
    <row r="1214" spans="237:239" x14ac:dyDescent="0.25">
      <c r="IC1214" s="55" t="s">
        <v>2901</v>
      </c>
      <c r="ID1214" s="55" t="s">
        <v>2405</v>
      </c>
      <c r="IE1214" s="55" t="str">
        <f t="shared" si="18"/>
        <v>факультет довузовской подготовки (Подразделения дополнительного образования)</v>
      </c>
    </row>
    <row r="1215" spans="237:239" x14ac:dyDescent="0.25">
      <c r="IC1215" s="55" t="s">
        <v>2922</v>
      </c>
      <c r="ID1215" s="55" t="s">
        <v>1614</v>
      </c>
      <c r="IE1215" s="55" t="str">
        <f t="shared" si="18"/>
        <v>факультет профессиональной переподготовки (Подразделения дополнительного профессионального образования)</v>
      </c>
    </row>
    <row r="1216" spans="237:239" x14ac:dyDescent="0.25">
      <c r="IC1216" s="55" t="s">
        <v>2404</v>
      </c>
      <c r="ID1216" s="55" t="s">
        <v>1614</v>
      </c>
      <c r="IE1216" s="55" t="str">
        <f t="shared" si="18"/>
        <v>Региональный центр по подготовке специалистов для системы государственных закупок (Подразделения дополнительного профессионального образования)</v>
      </c>
    </row>
    <row r="1217" spans="237:239" x14ac:dyDescent="0.25">
      <c r="IC1217" s="55" t="s">
        <v>2583</v>
      </c>
      <c r="ID1217" s="55" t="s">
        <v>1614</v>
      </c>
      <c r="IE1217" s="55" t="str">
        <f t="shared" si="18"/>
        <v>Центр «Межрегиональный методический центр по финансовой грамотности системы общего и среднего профессионального образования» (Подразделения дополнительного профессионального образования)</v>
      </c>
    </row>
    <row r="1218" spans="237:239" x14ac:dyDescent="0.25">
      <c r="IC1218" s="55" t="s">
        <v>2460</v>
      </c>
      <c r="IE1218" s="55" t="str">
        <f t="shared" si="18"/>
        <v>НИУ ВШЭ - Санкт-Петербург ()</v>
      </c>
    </row>
    <row r="1219" spans="237:239" x14ac:dyDescent="0.25">
      <c r="IC1219" s="55" t="s">
        <v>2387</v>
      </c>
      <c r="ID1219" s="55" t="s">
        <v>1535</v>
      </c>
      <c r="IE1219" s="55" t="str">
        <f t="shared" si="18"/>
        <v>Юридический отдел (Административно-управленческие подразделения)</v>
      </c>
    </row>
    <row r="1220" spans="237:239" x14ac:dyDescent="0.25">
      <c r="IC1220" s="55" t="s">
        <v>2363</v>
      </c>
      <c r="ID1220" s="55" t="s">
        <v>1535</v>
      </c>
      <c r="IE1220" s="55" t="str">
        <f t="shared" ref="IE1220:IE1283" si="19">CONCATENATE(IC1220," (",ID1220,")")</f>
        <v>Общий отдел (Административно-управленческие подразделения)</v>
      </c>
    </row>
    <row r="1221" spans="237:239" x14ac:dyDescent="0.25">
      <c r="IC1221" s="55" t="s">
        <v>2486</v>
      </c>
      <c r="ID1221" s="55" t="s">
        <v>1535</v>
      </c>
      <c r="IE1221" s="55" t="str">
        <f t="shared" si="19"/>
        <v>Отдел по социальным вопросам (Административно-управленческие подразделения)</v>
      </c>
    </row>
    <row r="1222" spans="237:239" x14ac:dyDescent="0.25">
      <c r="IC1222" s="55" t="s">
        <v>2484</v>
      </c>
      <c r="ID1222" s="55" t="s">
        <v>1535</v>
      </c>
      <c r="IE1222" s="55" t="str">
        <f t="shared" si="19"/>
        <v>Отдел по имущественно-договорным отношениям (Административно-управленческие подразделения)</v>
      </c>
    </row>
    <row r="1223" spans="237:239" x14ac:dyDescent="0.25">
      <c r="IC1223" s="55" t="s">
        <v>2411</v>
      </c>
      <c r="ID1223" s="55" t="s">
        <v>1535</v>
      </c>
      <c r="IE1223" s="55" t="str">
        <f t="shared" si="19"/>
        <v>1-й отдел (Административно-управленческие подразделения)</v>
      </c>
    </row>
    <row r="1224" spans="237:239" x14ac:dyDescent="0.25">
      <c r="IC1224" s="55" t="s">
        <v>1922</v>
      </c>
      <c r="ID1224" s="55" t="s">
        <v>1535</v>
      </c>
      <c r="IE1224" s="55" t="str">
        <f t="shared" si="19"/>
        <v>отдел закупок (Административно-управленческие подразделения)</v>
      </c>
    </row>
    <row r="1225" spans="237:239" x14ac:dyDescent="0.25">
      <c r="IC1225" s="55" t="s">
        <v>2483</v>
      </c>
      <c r="ID1225" s="55" t="s">
        <v>1535</v>
      </c>
      <c r="IE1225" s="55" t="str">
        <f t="shared" si="19"/>
        <v>Отдел по внеучебной и воспитательной работе (Административно-управленческие подразделения)</v>
      </c>
    </row>
    <row r="1226" spans="237:239" x14ac:dyDescent="0.25">
      <c r="IC1226" s="55" t="s">
        <v>2513</v>
      </c>
      <c r="ID1226" s="55" t="s">
        <v>1535</v>
      </c>
      <c r="IE1226" s="55" t="str">
        <f t="shared" si="19"/>
        <v>Центр инновационного предпринимательства (Административно-управленческие подразделения)</v>
      </c>
    </row>
    <row r="1227" spans="237:239" x14ac:dyDescent="0.25">
      <c r="IC1227" s="55" t="s">
        <v>2923</v>
      </c>
      <c r="ID1227" s="55" t="s">
        <v>1535</v>
      </c>
      <c r="IE1227" s="55" t="str">
        <f t="shared" si="19"/>
        <v>центр развития карьеры (Административно-управленческие подразделения)</v>
      </c>
    </row>
    <row r="1228" spans="237:239" x14ac:dyDescent="0.25">
      <c r="IC1228" s="55" t="s">
        <v>2436</v>
      </c>
      <c r="ID1228" s="55" t="s">
        <v>1535</v>
      </c>
      <c r="IE1228" s="55" t="str">
        <f t="shared" si="19"/>
        <v>Финансовое управление (Административно-управленческие подразделения)</v>
      </c>
    </row>
    <row r="1229" spans="237:239" x14ac:dyDescent="0.25">
      <c r="IC1229" s="55" t="s">
        <v>2332</v>
      </c>
      <c r="ID1229" s="55" t="s">
        <v>2436</v>
      </c>
      <c r="IE1229" s="55" t="str">
        <f t="shared" si="19"/>
        <v>Бухгалтерия (Финансовое управление)</v>
      </c>
    </row>
    <row r="1230" spans="237:239" x14ac:dyDescent="0.25">
      <c r="IC1230" s="55" t="s">
        <v>2506</v>
      </c>
      <c r="ID1230" s="55" t="s">
        <v>2436</v>
      </c>
      <c r="IE1230" s="55" t="str">
        <f t="shared" si="19"/>
        <v>планово-экономический отдел (Финансовое управление)</v>
      </c>
    </row>
    <row r="1231" spans="237:239" x14ac:dyDescent="0.25">
      <c r="IC1231" s="55" t="s">
        <v>2493</v>
      </c>
      <c r="ID1231" s="55" t="s">
        <v>1535</v>
      </c>
      <c r="IE1231" s="55" t="str">
        <f t="shared" si="19"/>
        <v>Управление по информационным технологиям (Административно-управленческие подразделения)</v>
      </c>
    </row>
    <row r="1232" spans="237:239" x14ac:dyDescent="0.25">
      <c r="IC1232" s="55" t="s">
        <v>2492</v>
      </c>
      <c r="ID1232" s="55" t="s">
        <v>2493</v>
      </c>
      <c r="IE1232" s="55" t="str">
        <f t="shared" si="19"/>
        <v>отдел сетевых, системных средств и связи (Управление по информационным технологиям)</v>
      </c>
    </row>
    <row r="1233" spans="237:239" x14ac:dyDescent="0.25">
      <c r="IC1233" s="55" t="s">
        <v>2106</v>
      </c>
      <c r="ID1233" s="55" t="s">
        <v>2493</v>
      </c>
      <c r="IE1233" s="55" t="str">
        <f t="shared" si="19"/>
        <v>отдел технической поддержки (Управление по информационным технологиям)</v>
      </c>
    </row>
    <row r="1234" spans="237:239" x14ac:dyDescent="0.25">
      <c r="IC1234" s="55" t="s">
        <v>2462</v>
      </c>
      <c r="ID1234" s="55" t="s">
        <v>1535</v>
      </c>
      <c r="IE1234" s="55" t="str">
        <f t="shared" si="19"/>
        <v>Управление по международным связям (Административно-управленческие подразделения)</v>
      </c>
    </row>
    <row r="1235" spans="237:239" x14ac:dyDescent="0.25">
      <c r="IC1235" s="55" t="s">
        <v>2495</v>
      </c>
      <c r="ID1235" s="55" t="s">
        <v>2462</v>
      </c>
      <c r="IE1235" s="55" t="str">
        <f t="shared" si="19"/>
        <v>центр международного сотрудничества (Управление по международным связям)</v>
      </c>
    </row>
    <row r="1236" spans="237:239" x14ac:dyDescent="0.25">
      <c r="IC1236" s="55" t="s">
        <v>2494</v>
      </c>
      <c r="ID1236" s="55" t="s">
        <v>2495</v>
      </c>
      <c r="IE1236" s="55" t="str">
        <f t="shared" si="19"/>
        <v>отдел сопровождения студенческой мобильности (центр международного сотрудничества)</v>
      </c>
    </row>
    <row r="1237" spans="237:239" x14ac:dyDescent="0.25">
      <c r="IC1237" s="55" t="s">
        <v>2515</v>
      </c>
      <c r="ID1237" s="55" t="s">
        <v>2462</v>
      </c>
      <c r="IE1237" s="55" t="str">
        <f t="shared" si="19"/>
        <v>центр международного образования (Управление по международным связям)</v>
      </c>
    </row>
    <row r="1238" spans="237:239" x14ac:dyDescent="0.25">
      <c r="IC1238" s="55" t="s">
        <v>2461</v>
      </c>
      <c r="ID1238" s="55" t="s">
        <v>2462</v>
      </c>
      <c r="IE1238" s="55" t="str">
        <f t="shared" si="19"/>
        <v>отдел адаптации иностранных студентов (Управление по международным связям)</v>
      </c>
    </row>
    <row r="1239" spans="237:239" x14ac:dyDescent="0.25">
      <c r="IC1239" s="55" t="s">
        <v>2470</v>
      </c>
      <c r="ID1239" s="55" t="s">
        <v>2462</v>
      </c>
      <c r="IE1239" s="55" t="str">
        <f t="shared" si="19"/>
        <v>отдел миграционно-визового сопровождения (Управление по международным связям)</v>
      </c>
    </row>
    <row r="1240" spans="237:239" x14ac:dyDescent="0.25">
      <c r="IC1240" s="55" t="s">
        <v>1546</v>
      </c>
      <c r="ID1240" s="55" t="s">
        <v>1535</v>
      </c>
      <c r="IE1240" s="55" t="str">
        <f t="shared" si="19"/>
        <v>Аналитический центр (Административно-управленческие подразделения)</v>
      </c>
    </row>
    <row r="1241" spans="237:239" x14ac:dyDescent="0.25">
      <c r="IC1241" s="55" t="s">
        <v>2464</v>
      </c>
      <c r="ID1241" s="55" t="s">
        <v>1535</v>
      </c>
      <c r="IE1241" s="55" t="str">
        <f t="shared" si="19"/>
        <v>Управление персоналом (Административно-управленческие подразделения)</v>
      </c>
    </row>
    <row r="1242" spans="237:239" x14ac:dyDescent="0.25">
      <c r="IC1242" s="55" t="s">
        <v>2367</v>
      </c>
      <c r="ID1242" s="55" t="s">
        <v>2464</v>
      </c>
      <c r="IE1242" s="55" t="str">
        <f t="shared" si="19"/>
        <v>Отдел кадров (Управление персоналом)</v>
      </c>
    </row>
    <row r="1243" spans="237:239" x14ac:dyDescent="0.25">
      <c r="IC1243" s="55" t="s">
        <v>2488</v>
      </c>
      <c r="ID1243" s="55" t="s">
        <v>2464</v>
      </c>
      <c r="IE1243" s="55" t="str">
        <f t="shared" si="19"/>
        <v>отдел развития и обучения персонала (Управление персоналом)</v>
      </c>
    </row>
    <row r="1244" spans="237:239" x14ac:dyDescent="0.25">
      <c r="IC1244" s="55" t="s">
        <v>2481</v>
      </c>
      <c r="ID1244" s="55" t="s">
        <v>2464</v>
      </c>
      <c r="IE1244" s="55" t="str">
        <f t="shared" si="19"/>
        <v>отдел охраны труда (Управление персоналом)</v>
      </c>
    </row>
    <row r="1245" spans="237:239" x14ac:dyDescent="0.25">
      <c r="IC1245" s="55" t="s">
        <v>2473</v>
      </c>
      <c r="ID1245" s="55" t="s">
        <v>1535</v>
      </c>
      <c r="IE1245" s="55" t="str">
        <f t="shared" si="19"/>
        <v>Управление маркетинговых коммуникаций (Административно-управленческие подразделения)</v>
      </c>
    </row>
    <row r="1246" spans="237:239" x14ac:dyDescent="0.25">
      <c r="IC1246" s="55" t="s">
        <v>2019</v>
      </c>
      <c r="ID1246" s="55" t="s">
        <v>2473</v>
      </c>
      <c r="IE1246" s="55" t="str">
        <f t="shared" si="19"/>
        <v>отдел по связям с общественностью (Управление маркетинговых коммуникаций)</v>
      </c>
    </row>
    <row r="1247" spans="237:239" x14ac:dyDescent="0.25">
      <c r="IC1247" s="55" t="s">
        <v>2043</v>
      </c>
      <c r="ID1247" s="55" t="s">
        <v>2473</v>
      </c>
      <c r="IE1247" s="55" t="str">
        <f t="shared" si="19"/>
        <v>отдел рекламы (Управление маркетинговых коммуникаций)</v>
      </c>
    </row>
    <row r="1248" spans="237:239" x14ac:dyDescent="0.25">
      <c r="IC1248" s="55" t="s">
        <v>2474</v>
      </c>
      <c r="ID1248" s="55" t="s">
        <v>2473</v>
      </c>
      <c r="IE1248" s="55" t="str">
        <f t="shared" si="19"/>
        <v>отдел организации корпоративных мероприятий (Управление маркетинговых коммуникаций)</v>
      </c>
    </row>
    <row r="1249" spans="237:239" x14ac:dyDescent="0.25">
      <c r="IC1249" s="55" t="s">
        <v>2472</v>
      </c>
      <c r="ID1249" s="55" t="s">
        <v>2473</v>
      </c>
      <c r="IE1249" s="55" t="str">
        <f t="shared" si="19"/>
        <v>отдел оперативной полиграфии (Управление маркетинговых коммуникаций)</v>
      </c>
    </row>
    <row r="1250" spans="237:239" x14ac:dyDescent="0.25">
      <c r="IC1250" s="55" t="s">
        <v>2480</v>
      </c>
      <c r="ID1250" s="55" t="s">
        <v>1535</v>
      </c>
      <c r="IE1250" s="55" t="str">
        <f t="shared" si="19"/>
        <v>Управление образовательных программ (Административно-управленческие подразделения)</v>
      </c>
    </row>
    <row r="1251" spans="237:239" x14ac:dyDescent="0.25">
      <c r="IC1251" s="55" t="s">
        <v>2479</v>
      </c>
      <c r="ID1251" s="55" t="s">
        <v>2480</v>
      </c>
      <c r="IE1251" s="55" t="str">
        <f t="shared" si="19"/>
        <v>отдел организации учебного процесса (Управление образовательных программ)</v>
      </c>
    </row>
    <row r="1252" spans="237:239" x14ac:dyDescent="0.25">
      <c r="IC1252" s="55" t="s">
        <v>2490</v>
      </c>
      <c r="ID1252" s="55" t="s">
        <v>2480</v>
      </c>
      <c r="IE1252" s="55" t="str">
        <f t="shared" si="19"/>
        <v>отдел развития образовательных программ (Управление образовательных программ)</v>
      </c>
    </row>
    <row r="1253" spans="237:239" x14ac:dyDescent="0.25">
      <c r="IC1253" s="55" t="s">
        <v>2518</v>
      </c>
      <c r="ID1253" s="55" t="s">
        <v>2480</v>
      </c>
      <c r="IE1253" s="55" t="str">
        <f t="shared" si="19"/>
        <v>центр онлайн обучения (Управление образовательных программ)</v>
      </c>
    </row>
    <row r="1254" spans="237:239" x14ac:dyDescent="0.25">
      <c r="IC1254" s="55" t="s">
        <v>2516</v>
      </c>
      <c r="ID1254" s="55" t="s">
        <v>2480</v>
      </c>
      <c r="IE1254" s="55" t="str">
        <f t="shared" si="19"/>
        <v>центр международных аккредитаций и сетевых программ (Управление образовательных программ)</v>
      </c>
    </row>
    <row r="1255" spans="237:239" x14ac:dyDescent="0.25">
      <c r="IC1255" s="55" t="s">
        <v>2924</v>
      </c>
      <c r="ID1255" s="55" t="s">
        <v>2480</v>
      </c>
      <c r="IE1255" s="55" t="str">
        <f t="shared" si="19"/>
        <v>отдел поддержки медиакомплекса (Управление образовательных программ)</v>
      </c>
    </row>
    <row r="1256" spans="237:239" x14ac:dyDescent="0.25">
      <c r="IC1256" s="55" t="s">
        <v>2482</v>
      </c>
      <c r="ID1256" s="55" t="s">
        <v>1535</v>
      </c>
      <c r="IE1256" s="55" t="str">
        <f t="shared" si="19"/>
        <v>Отдел партнерских отношений (Административно-управленческие подразделения)</v>
      </c>
    </row>
    <row r="1257" spans="237:239" x14ac:dyDescent="0.25">
      <c r="IC1257" s="55" t="s">
        <v>2925</v>
      </c>
      <c r="ID1257" s="55" t="s">
        <v>1625</v>
      </c>
      <c r="IE1257" s="55" t="str">
        <f t="shared" si="19"/>
        <v>юридический факультет (Учебные подразделения)</v>
      </c>
    </row>
    <row r="1258" spans="237:239" x14ac:dyDescent="0.25">
      <c r="IC1258" s="55" t="s">
        <v>2352</v>
      </c>
      <c r="ID1258" s="55" t="s">
        <v>2435</v>
      </c>
      <c r="IE1258" s="55" t="str">
        <f t="shared" si="19"/>
        <v>кафедра теории и истории права и государства (Юридический факультет)</v>
      </c>
    </row>
    <row r="1259" spans="237:239" x14ac:dyDescent="0.25">
      <c r="IC1259" s="55" t="s">
        <v>2345</v>
      </c>
      <c r="ID1259" s="55" t="s">
        <v>2435</v>
      </c>
      <c r="IE1259" s="55" t="str">
        <f t="shared" si="19"/>
        <v>кафедра конституционного и административного права (Юридический факультет)</v>
      </c>
    </row>
    <row r="1260" spans="237:239" x14ac:dyDescent="0.25">
      <c r="IC1260" s="55" t="s">
        <v>2447</v>
      </c>
      <c r="ID1260" s="55" t="s">
        <v>2435</v>
      </c>
      <c r="IE1260" s="55" t="str">
        <f t="shared" si="19"/>
        <v>кафедра гражданского права и процесса (Юридический факультет)</v>
      </c>
    </row>
    <row r="1261" spans="237:239" x14ac:dyDescent="0.25">
      <c r="IC1261" s="55" t="s">
        <v>2448</v>
      </c>
      <c r="ID1261" s="55" t="s">
        <v>2435</v>
      </c>
      <c r="IE1261" s="55" t="str">
        <f t="shared" si="19"/>
        <v>кафедра финансового права (Юридический факультет)</v>
      </c>
    </row>
    <row r="1262" spans="237:239" x14ac:dyDescent="0.25">
      <c r="IC1262" s="55" t="s">
        <v>2060</v>
      </c>
      <c r="ID1262" s="55" t="s">
        <v>2435</v>
      </c>
      <c r="IE1262" s="55" t="str">
        <f t="shared" si="19"/>
        <v>отдел сопровождения учебного процесса в бакалавриате (Юридический факультет)</v>
      </c>
    </row>
    <row r="1263" spans="237:239" x14ac:dyDescent="0.25">
      <c r="IC1263" s="55" t="s">
        <v>2434</v>
      </c>
      <c r="ID1263" s="55" t="s">
        <v>2435</v>
      </c>
      <c r="IE1263" s="55" t="str">
        <f t="shared" si="19"/>
        <v>базовая кафедра юридической компании "Пепеляев Групп" (Юридический факультет)</v>
      </c>
    </row>
    <row r="1264" spans="237:239" x14ac:dyDescent="0.25">
      <c r="IC1264" s="55" t="s">
        <v>2926</v>
      </c>
      <c r="ID1264" s="55" t="s">
        <v>2435</v>
      </c>
      <c r="IE1264" s="55" t="str">
        <f t="shared" si="19"/>
        <v>базовая кафедра «Адвокатское бюро «Качкин и партнёры» (Юридический факультет)</v>
      </c>
    </row>
    <row r="1265" spans="237:239" x14ac:dyDescent="0.25">
      <c r="IC1265" s="55" t="s">
        <v>2072</v>
      </c>
      <c r="ID1265" s="55" t="s">
        <v>2435</v>
      </c>
      <c r="IE1265" s="55" t="str">
        <f t="shared" si="19"/>
        <v>отдел сопровождения учебного процесса в магистратуре (Юридический факультет)</v>
      </c>
    </row>
    <row r="1266" spans="237:239" x14ac:dyDescent="0.25">
      <c r="IC1266" s="55" t="s">
        <v>2433</v>
      </c>
      <c r="ID1266" s="55" t="s">
        <v>2431</v>
      </c>
      <c r="IE1266" s="55" t="str">
        <f t="shared" si="19"/>
        <v>Базовая кафедра Федеральной палаты адвокатов (Общефилиальские базовые кафедры)</v>
      </c>
    </row>
    <row r="1267" spans="237:239" x14ac:dyDescent="0.25">
      <c r="IC1267" s="55" t="s">
        <v>1727</v>
      </c>
      <c r="ID1267" s="55" t="s">
        <v>2354</v>
      </c>
      <c r="IE1267" s="55" t="str">
        <f t="shared" si="19"/>
        <v>Кафедра физического воспитания (Общефилиальские кафедры)</v>
      </c>
    </row>
    <row r="1268" spans="237:239" x14ac:dyDescent="0.25">
      <c r="IC1268" s="55" t="s">
        <v>2927</v>
      </c>
      <c r="ID1268" s="55" t="s">
        <v>1625</v>
      </c>
      <c r="IE1268" s="55" t="str">
        <f t="shared" si="19"/>
        <v>факультет Санкт-Петербургская школа экономики и менеджмента Национального исследовательского университета «Высшая школа экономики» (Учебные подразделения)</v>
      </c>
    </row>
    <row r="1269" spans="237:239" x14ac:dyDescent="0.25">
      <c r="IC1269" s="55" t="s">
        <v>2444</v>
      </c>
      <c r="ID1269" s="55" t="s">
        <v>2927</v>
      </c>
      <c r="IE1269" s="55" t="str">
        <f t="shared" si="19"/>
        <v>департамент экономики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0" spans="237:239" x14ac:dyDescent="0.25">
      <c r="IC1270" s="55" t="s">
        <v>2443</v>
      </c>
      <c r="ID1270" s="55" t="s">
        <v>2927</v>
      </c>
      <c r="IE1270" s="55" t="str">
        <f t="shared" si="19"/>
        <v>департамент финансов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1" spans="237:239" x14ac:dyDescent="0.25">
      <c r="IC1271" s="55" t="s">
        <v>2390</v>
      </c>
      <c r="ID1271" s="55" t="s">
        <v>2927</v>
      </c>
      <c r="IE1271" s="55" t="str">
        <f t="shared" si="19"/>
        <v>департамент менеджмента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2" spans="237:239" x14ac:dyDescent="0.25">
      <c r="IC1272" s="55" t="s">
        <v>2441</v>
      </c>
      <c r="ID1272" s="55" t="s">
        <v>2927</v>
      </c>
      <c r="IE1272" s="55" t="str">
        <f t="shared" si="19"/>
        <v>департамент логистики и управления цепями поставок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3" spans="237:239" x14ac:dyDescent="0.25">
      <c r="IC1273" s="55" t="s">
        <v>2376</v>
      </c>
      <c r="ID1273" s="55" t="s">
        <v>2927</v>
      </c>
      <c r="IE1273" s="55" t="str">
        <f t="shared" si="19"/>
        <v>отдел сопровождения учебного процесса в бакалавриате по направлению «Экономика»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4" spans="237:239" x14ac:dyDescent="0.25">
      <c r="IC1274" s="55" t="s">
        <v>2375</v>
      </c>
      <c r="ID1274" s="55" t="s">
        <v>2927</v>
      </c>
      <c r="IE1274" s="55" t="str">
        <f t="shared" si="19"/>
        <v>отдел сопровождения учебного процесса в бакалавриате по направлению «Менеджмент»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5" spans="237:239" x14ac:dyDescent="0.25">
      <c r="IC1275" s="55" t="s">
        <v>2507</v>
      </c>
      <c r="ID1275" s="55" t="s">
        <v>2927</v>
      </c>
      <c r="IE1275" s="55" t="str">
        <f t="shared" si="19"/>
        <v>проектно-учебная лаборатория исследований корпоративных инновационных систем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6" spans="237:239" x14ac:dyDescent="0.25">
      <c r="IC1276" s="55" t="s">
        <v>2453</v>
      </c>
      <c r="ID1276" s="55" t="s">
        <v>2927</v>
      </c>
      <c r="IE1276" s="55" t="str">
        <f t="shared" si="19"/>
        <v>лаборатория экономики культуры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7" spans="237:239" x14ac:dyDescent="0.25">
      <c r="IC1277" s="55" t="s">
        <v>2457</v>
      </c>
      <c r="ID1277" s="55" t="s">
        <v>2927</v>
      </c>
      <c r="IE1277" s="55" t="str">
        <f t="shared" si="19"/>
        <v>научная лаборатория исследований в области логистики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8" spans="237:239" x14ac:dyDescent="0.25">
      <c r="IC1278" s="55" t="s">
        <v>2454</v>
      </c>
      <c r="ID1278" s="55" t="s">
        <v>2927</v>
      </c>
      <c r="IE1278" s="55" t="str">
        <f t="shared" si="19"/>
        <v>международная лаборатория теории игр и принятия решений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79" spans="237:239" x14ac:dyDescent="0.25">
      <c r="IC1279" s="55" t="s">
        <v>2455</v>
      </c>
      <c r="ID1279" s="55" t="s">
        <v>2927</v>
      </c>
      <c r="IE1279" s="55" t="str">
        <f t="shared" si="19"/>
        <v>международный центр экономики, управления и политики в области здоровья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0" spans="237:239" x14ac:dyDescent="0.25">
      <c r="IC1280" s="55" t="s">
        <v>2430</v>
      </c>
      <c r="ID1280" s="55" t="s">
        <v>2927</v>
      </c>
      <c r="IE1280" s="55" t="str">
        <f t="shared" si="19"/>
        <v>базовая кафедра ОАО "Технопарк Санкт-Петербурга"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1" spans="237:239" x14ac:dyDescent="0.25">
      <c r="IC1281" s="55" t="s">
        <v>2085</v>
      </c>
      <c r="ID1281" s="55" t="s">
        <v>2927</v>
      </c>
      <c r="IE1281" s="55" t="str">
        <f t="shared" si="19"/>
        <v>отдел сопровождения учебного процесса образовательной программы бакалавриата «Логистика»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2" spans="237:239" x14ac:dyDescent="0.25">
      <c r="IC1282" s="55" t="s">
        <v>2072</v>
      </c>
      <c r="ID1282" s="55" t="s">
        <v>2927</v>
      </c>
      <c r="IE1282" s="55" t="str">
        <f t="shared" si="19"/>
        <v>отдел сопровождения учебного процесса в магистратуре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3" spans="237:239" x14ac:dyDescent="0.25">
      <c r="IC1283" s="55" t="s">
        <v>2425</v>
      </c>
      <c r="ID1283" s="55" t="s">
        <v>2927</v>
      </c>
      <c r="IE1283" s="55" t="str">
        <f t="shared" si="19"/>
        <v>базовая кафедра "Информационные технологии в логистике" Санкт-Петербургского института информатики и автоматизации РАН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4" spans="237:239" x14ac:dyDescent="0.25">
      <c r="IC1284" s="55" t="s">
        <v>2582</v>
      </c>
      <c r="ID1284" s="55" t="s">
        <v>2927</v>
      </c>
      <c r="IE1284" s="55" t="str">
        <f t="shared" ref="IE1284:IE1347" si="20">CONCATENATE(IC1284," (",ID1284,")")</f>
        <v>Международная лаборатория экономики нематериальных активов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5" spans="237:239" x14ac:dyDescent="0.25">
      <c r="IC1285" s="55" t="s">
        <v>2501</v>
      </c>
      <c r="ID1285" s="55" t="s">
        <v>2927</v>
      </c>
      <c r="IE1285" s="55" t="str">
        <f t="shared" si="20"/>
        <v>отдел сопровождения учебного процесса в магистратуре англоязычных образовательных программ (факультет Санкт-Петербургская школа экономики и менеджмента Национального исследовательского университета «Высшая школа экономики»)</v>
      </c>
    </row>
    <row r="1286" spans="237:239" x14ac:dyDescent="0.25">
      <c r="IC1286" s="55" t="s">
        <v>2928</v>
      </c>
      <c r="ID1286" s="55" t="s">
        <v>1625</v>
      </c>
      <c r="IE1286" s="55" t="str">
        <f t="shared" si="20"/>
        <v>факультет Санкт-Петербургская школа социальных наук и востоковедения (Учебные подразделения)</v>
      </c>
    </row>
    <row r="1287" spans="237:239" x14ac:dyDescent="0.25">
      <c r="IC1287" s="55" t="s">
        <v>1554</v>
      </c>
      <c r="ID1287" s="55" t="s">
        <v>2928</v>
      </c>
      <c r="IE1287" s="55" t="str">
        <f t="shared" si="20"/>
        <v>департамент социологии (факультет Санкт-Петербургская школа социальных наук и востоковедения)</v>
      </c>
    </row>
    <row r="1288" spans="237:239" x14ac:dyDescent="0.25">
      <c r="IC1288" s="55" t="s">
        <v>2929</v>
      </c>
      <c r="ID1288" s="55" t="s">
        <v>2928</v>
      </c>
      <c r="IE1288" s="55" t="str">
        <f t="shared" si="20"/>
        <v>департамент политологии и международных отношений (факультет Санкт-Петербургская школа социальных наук и востоковедения)</v>
      </c>
    </row>
    <row r="1289" spans="237:239" x14ac:dyDescent="0.25">
      <c r="IC1289" s="55" t="s">
        <v>2438</v>
      </c>
      <c r="ID1289" s="55" t="s">
        <v>2928</v>
      </c>
      <c r="IE1289" s="55" t="str">
        <f t="shared" si="20"/>
        <v>департамент государственного администрирования (факультет Санкт-Петербургская школа социальных наук и востоковедения)</v>
      </c>
    </row>
    <row r="1290" spans="237:239" x14ac:dyDescent="0.25">
      <c r="IC1290" s="55" t="s">
        <v>2427</v>
      </c>
      <c r="ID1290" s="55" t="s">
        <v>2928</v>
      </c>
      <c r="IE1290" s="55" t="str">
        <f t="shared" si="20"/>
        <v>базовая кафедра государственной службы Администрации Губернатора Санкт-Петербурга (факультет Санкт-Петербургская школа социальных наук и востоковедения)</v>
      </c>
    </row>
    <row r="1291" spans="237:239" x14ac:dyDescent="0.25">
      <c r="IC1291" s="55" t="s">
        <v>2504</v>
      </c>
      <c r="ID1291" s="55" t="s">
        <v>2928</v>
      </c>
      <c r="IE1291" s="55" t="str">
        <f t="shared" si="20"/>
        <v>отдел сопровождения учебного процесса по направлению «Социология» (факультет Санкт-Петербургская школа социальных наук и востоковедения)</v>
      </c>
    </row>
    <row r="1292" spans="237:239" x14ac:dyDescent="0.25">
      <c r="IC1292" s="55" t="s">
        <v>2498</v>
      </c>
      <c r="ID1292" s="55" t="s">
        <v>2928</v>
      </c>
      <c r="IE1292" s="55" t="str">
        <f t="shared" si="20"/>
        <v>отдел сопровождения учебного процесса в бакалавриате по направлению «Политология» (факультет Санкт-Петербургская школа социальных наук и востоковедения)</v>
      </c>
    </row>
    <row r="1293" spans="237:239" x14ac:dyDescent="0.25">
      <c r="IC1293" s="55" t="s">
        <v>2503</v>
      </c>
      <c r="ID1293" s="55" t="s">
        <v>2928</v>
      </c>
      <c r="IE1293" s="55" t="str">
        <f t="shared" si="20"/>
        <v>отдел сопровождения учебного процесса по направлению «Государственное и муниципальное управление» (факультет Санкт-Петербургская школа социальных наук и востоковедения)</v>
      </c>
    </row>
    <row r="1294" spans="237:239" x14ac:dyDescent="0.25">
      <c r="IC1294" s="55" t="s">
        <v>2517</v>
      </c>
      <c r="ID1294" s="55" t="s">
        <v>2928</v>
      </c>
      <c r="IE1294" s="55" t="str">
        <f t="shared" si="20"/>
        <v>центр молодежных исследований (факультет Санкт-Петербургская школа социальных наук и востоковедения)</v>
      </c>
    </row>
    <row r="1295" spans="237:239" x14ac:dyDescent="0.25">
      <c r="IC1295" s="55" t="s">
        <v>2459</v>
      </c>
      <c r="ID1295" s="55" t="s">
        <v>2928</v>
      </c>
      <c r="IE1295" s="55" t="str">
        <f t="shared" si="20"/>
        <v>научно-учебная лаборатория "Социология образования и науки" (факультет Санкт-Петербургская школа социальных наук и востоковедения)</v>
      </c>
    </row>
    <row r="1296" spans="237:239" x14ac:dyDescent="0.25">
      <c r="IC1296" s="55" t="s">
        <v>2429</v>
      </c>
      <c r="ID1296" s="55" t="s">
        <v>2928</v>
      </c>
      <c r="IE1296" s="55" t="str">
        <f t="shared" si="20"/>
        <v>базовая кафедра МЦСЭИ "Леонтьевский центр" (факультет Санкт-Петербургская школа социальных наук и востоковедения)</v>
      </c>
    </row>
    <row r="1297" spans="237:239" x14ac:dyDescent="0.25">
      <c r="IC1297" s="55" t="s">
        <v>2437</v>
      </c>
      <c r="ID1297" s="55" t="s">
        <v>2928</v>
      </c>
      <c r="IE1297" s="55" t="str">
        <f t="shared" si="20"/>
        <v>департамент востоковедения и африканистики (факультет Санкт-Петербургская школа социальных наук и востоковедения)</v>
      </c>
    </row>
    <row r="1298" spans="237:239" x14ac:dyDescent="0.25">
      <c r="IC1298" s="55" t="s">
        <v>2496</v>
      </c>
      <c r="ID1298" s="55" t="s">
        <v>2928</v>
      </c>
      <c r="IE1298" s="55" t="str">
        <f t="shared" si="20"/>
        <v>отдел сопровождения учебного процесса в бакалавриате по направлению «Востоковедение и африканистика» (факультет Санкт-Петербургская школа социальных наук и востоковедения)</v>
      </c>
    </row>
    <row r="1299" spans="237:239" x14ac:dyDescent="0.25">
      <c r="IC1299" s="55" t="s">
        <v>2501</v>
      </c>
      <c r="ID1299" s="55" t="s">
        <v>2928</v>
      </c>
      <c r="IE1299" s="55" t="str">
        <f t="shared" si="20"/>
        <v>отдел сопровождения учебного процесса в магистратуре англоязычных образовательных программ (факультет Санкт-Петербургская школа социальных наук и востоковедения)</v>
      </c>
    </row>
    <row r="1300" spans="237:239" x14ac:dyDescent="0.25">
      <c r="IC1300" s="55" t="s">
        <v>2450</v>
      </c>
      <c r="ID1300" s="55" t="s">
        <v>2928</v>
      </c>
      <c r="IE1300" s="55" t="str">
        <f t="shared" si="20"/>
        <v>лаборатория урбанистических исследований (факультет Санкт-Петербургская школа социальных наук и востоковедения)</v>
      </c>
    </row>
    <row r="1301" spans="237:239" x14ac:dyDescent="0.25">
      <c r="IC1301" s="55" t="s">
        <v>2522</v>
      </c>
      <c r="ID1301" s="55" t="s">
        <v>2928</v>
      </c>
      <c r="IE1301" s="55" t="str">
        <f t="shared" si="20"/>
        <v>центр сравнительных исследований власти и управления (факультет Санкт-Петербургская школа социальных наук и востоковедения)</v>
      </c>
    </row>
    <row r="1302" spans="237:239" x14ac:dyDescent="0.25">
      <c r="IC1302" s="55" t="s">
        <v>2449</v>
      </c>
      <c r="ID1302" s="55" t="s">
        <v>2928</v>
      </c>
      <c r="IE1302" s="55" t="str">
        <f t="shared" si="20"/>
        <v>лаборатория социальной и когнитивной информатики (факультет Санкт-Петербургская школа социальных наук и востоковедения)</v>
      </c>
    </row>
    <row r="1303" spans="237:239" x14ac:dyDescent="0.25">
      <c r="IC1303" s="55" t="s">
        <v>2930</v>
      </c>
      <c r="ID1303" s="55" t="s">
        <v>2928</v>
      </c>
      <c r="IE1303" s="55" t="str">
        <f t="shared" si="20"/>
        <v>проектно-учебная лаборатория кадрового обеспечения экономического развития (факультет Санкт-Петербургская школа социальных наук и востоковедения)</v>
      </c>
    </row>
    <row r="1304" spans="237:239" x14ac:dyDescent="0.25">
      <c r="IC1304" s="55" t="s">
        <v>2931</v>
      </c>
      <c r="ID1304" s="55" t="s">
        <v>2928</v>
      </c>
      <c r="IE1304" s="55" t="str">
        <f t="shared" si="20"/>
        <v>ресурсный центр полевых исследований и опросных технологий (факультет Санкт-Петербургская школа социальных наук и востоковедения)</v>
      </c>
    </row>
    <row r="1305" spans="237:239" x14ac:dyDescent="0.25">
      <c r="IC1305" s="55" t="s">
        <v>2932</v>
      </c>
      <c r="ID1305" s="55" t="s">
        <v>2928</v>
      </c>
      <c r="IE1305" s="55" t="str">
        <f t="shared" si="20"/>
        <v>проектно-учебная лаборатория управления репутацией в образовании (факультет Санкт-Петербургская школа социальных наук и востоковедения)</v>
      </c>
    </row>
    <row r="1306" spans="237:239" x14ac:dyDescent="0.25">
      <c r="IC1306" s="55" t="s">
        <v>2933</v>
      </c>
      <c r="ID1306" s="55" t="s">
        <v>1625</v>
      </c>
      <c r="IE1306" s="55" t="str">
        <f t="shared" si="20"/>
        <v>факультет Санкт-Петербургская школа физико-математических и компьютерных наук (Учебные подразделения)</v>
      </c>
    </row>
    <row r="1307" spans="237:239" x14ac:dyDescent="0.25">
      <c r="IC1307" s="55" t="s">
        <v>1629</v>
      </c>
      <c r="ID1307" s="55" t="s">
        <v>2933</v>
      </c>
      <c r="IE1307" s="55" t="str">
        <f t="shared" si="20"/>
        <v>департамент математики (факультет Санкт-Петербургская школа физико-математических и компьютерных наук)</v>
      </c>
    </row>
    <row r="1308" spans="237:239" x14ac:dyDescent="0.25">
      <c r="IC1308" s="55" t="s">
        <v>2439</v>
      </c>
      <c r="ID1308" s="55" t="s">
        <v>2933</v>
      </c>
      <c r="IE1308" s="55" t="str">
        <f t="shared" si="20"/>
        <v>департамент информатики (факультет Санкт-Петербургская школа физико-математических и компьютерных наук)</v>
      </c>
    </row>
    <row r="1309" spans="237:239" x14ac:dyDescent="0.25">
      <c r="IC1309" s="55" t="s">
        <v>2499</v>
      </c>
      <c r="ID1309" s="55" t="s">
        <v>2933</v>
      </c>
      <c r="IE1309" s="55" t="str">
        <f t="shared" si="20"/>
        <v>отдел сопровождения учебного процесса в бакалавриате по направлению «Прикладная математика и информатика» (факультет Санкт-Петербургская школа физико-математических и компьютерных наук)</v>
      </c>
    </row>
    <row r="1310" spans="237:239" x14ac:dyDescent="0.25">
      <c r="IC1310" s="55" t="s">
        <v>2502</v>
      </c>
      <c r="ID1310" s="55" t="s">
        <v>2933</v>
      </c>
      <c r="IE1310" s="55" t="str">
        <f t="shared" si="20"/>
        <v>отдел сопровождения учебного процесса в магистратуре по направлению «Прикладная математика и информатика» (факультет Санкт-Петербургская школа физико-математических и компьютерных наук)</v>
      </c>
    </row>
    <row r="1311" spans="237:239" x14ac:dyDescent="0.25">
      <c r="IC1311" s="55" t="s">
        <v>2426</v>
      </c>
      <c r="ID1311" s="55" t="s">
        <v>2933</v>
      </c>
      <c r="IE1311" s="55" t="str">
        <f t="shared" si="20"/>
        <v>базовая кафедра «ДжетБрейнс» (факультет Санкт-Петербургская школа физико-математических и компьютерных наук)</v>
      </c>
    </row>
    <row r="1312" spans="237:239" x14ac:dyDescent="0.25">
      <c r="IC1312" s="55" t="s">
        <v>2432</v>
      </c>
      <c r="ID1312" s="55" t="s">
        <v>2933</v>
      </c>
      <c r="IE1312" s="55" t="str">
        <f t="shared" si="20"/>
        <v>базовая кафедра Санкт-Петербургского отделения Математического института им. В.А. Стеклова РАН (факультет Санкт-Петербургская школа физико-математических и компьютерных наук)</v>
      </c>
    </row>
    <row r="1313" spans="237:239" x14ac:dyDescent="0.25">
      <c r="IC1313" s="55" t="s">
        <v>2512</v>
      </c>
      <c r="ID1313" s="55" t="s">
        <v>2933</v>
      </c>
      <c r="IE1313" s="55" t="str">
        <f t="shared" si="20"/>
        <v>центр анализа данных и машинного обучения (факультет Санкт-Петербургская школа физико-математических и компьютерных наук)</v>
      </c>
    </row>
    <row r="1314" spans="237:239" x14ac:dyDescent="0.25">
      <c r="IC1314" s="55" t="s">
        <v>2585</v>
      </c>
      <c r="ID1314" s="55" t="s">
        <v>2933</v>
      </c>
      <c r="IE1314" s="55" t="str">
        <f t="shared" si="20"/>
        <v>международная лаборатория квантовой оптоэлектроники (факультет Санкт-Петербургская школа физико-математических и компьютерных наук)</v>
      </c>
    </row>
    <row r="1315" spans="237:239" x14ac:dyDescent="0.25">
      <c r="IC1315" s="55" t="s">
        <v>2586</v>
      </c>
      <c r="ID1315" s="55" t="s">
        <v>2933</v>
      </c>
      <c r="IE1315" s="55" t="str">
        <f t="shared" si="20"/>
        <v>департамент физики (факультет Санкт-Петербургская школа физико-математических и компьютерных наук)</v>
      </c>
    </row>
    <row r="1316" spans="237:239" x14ac:dyDescent="0.25">
      <c r="IC1316" s="55" t="s">
        <v>2584</v>
      </c>
      <c r="ID1316" s="55" t="s">
        <v>2933</v>
      </c>
      <c r="IE1316" s="55" t="str">
        <f t="shared" si="20"/>
        <v>базовая кафедра «НИЦ Курчатовский институт – ПИЯФ» (факультет Санкт-Петербургская школа физико-математических и компьютерных наук)</v>
      </c>
    </row>
    <row r="1317" spans="237:239" x14ac:dyDescent="0.25">
      <c r="IC1317" s="55" t="s">
        <v>2934</v>
      </c>
      <c r="ID1317" s="55" t="s">
        <v>2933</v>
      </c>
      <c r="IE1317" s="55" t="str">
        <f t="shared" si="20"/>
        <v>базовая кафедра ФТИ им. А.Ф. Иоффе (факультет Санкт-Петербургская школа физико-математических и компьютерных наук)</v>
      </c>
    </row>
    <row r="1318" spans="237:239" x14ac:dyDescent="0.25">
      <c r="IC1318" s="55" t="s">
        <v>2935</v>
      </c>
      <c r="ID1318" s="55" t="s">
        <v>2933</v>
      </c>
      <c r="IE1318" s="55" t="str">
        <f t="shared" si="20"/>
        <v>проектный центр компании «1С» (факультет Санкт-Петербургская школа физико-математических и компьютерных наук)</v>
      </c>
    </row>
    <row r="1319" spans="237:239" x14ac:dyDescent="0.25">
      <c r="IC1319" s="55" t="s">
        <v>2936</v>
      </c>
      <c r="ID1319" s="55" t="s">
        <v>2933</v>
      </c>
      <c r="IE1319" s="55" t="str">
        <f t="shared" si="20"/>
        <v>лаборатория естественного языка ВШЭ-Яндекс (факультет Санкт-Петербургская школа физико-математических и компьютерных наук)</v>
      </c>
    </row>
    <row r="1320" spans="237:239" x14ac:dyDescent="0.25">
      <c r="IC1320" s="55" t="s">
        <v>2937</v>
      </c>
      <c r="ID1320" s="55" t="s">
        <v>1625</v>
      </c>
      <c r="IE1320" s="55" t="str">
        <f t="shared" si="20"/>
        <v>факультет Санкт-Петербургская школа гуманитарных наук и искусств (Учебные подразделения)</v>
      </c>
    </row>
    <row r="1321" spans="237:239" x14ac:dyDescent="0.25">
      <c r="IC1321" s="55" t="s">
        <v>2440</v>
      </c>
      <c r="ID1321" s="55" t="s">
        <v>2937</v>
      </c>
      <c r="IE1321" s="55" t="str">
        <f t="shared" si="20"/>
        <v>департамент истории (факультет Санкт-Петербургская школа гуманитарных наук и искусств)</v>
      </c>
    </row>
    <row r="1322" spans="237:239" x14ac:dyDescent="0.25">
      <c r="IC1322" s="55" t="s">
        <v>2587</v>
      </c>
      <c r="ID1322" s="55" t="s">
        <v>2937</v>
      </c>
      <c r="IE1322" s="55" t="str">
        <f t="shared" si="20"/>
        <v>департамент иностранных языков (факультет Санкт-Петербургская школа гуманитарных наук и искусств)</v>
      </c>
    </row>
    <row r="1323" spans="237:239" x14ac:dyDescent="0.25">
      <c r="IC1323" s="55" t="s">
        <v>2452</v>
      </c>
      <c r="ID1323" s="55" t="s">
        <v>2937</v>
      </c>
      <c r="IE1323" s="55" t="str">
        <f t="shared" si="20"/>
        <v>центр исторических исследований (факультет Санкт-Петербургская школа гуманитарных наук и искусств)</v>
      </c>
    </row>
    <row r="1324" spans="237:239" x14ac:dyDescent="0.25">
      <c r="IC1324" s="55" t="s">
        <v>2451</v>
      </c>
      <c r="ID1324" s="55" t="s">
        <v>2452</v>
      </c>
      <c r="IE1324" s="55" t="str">
        <f t="shared" si="20"/>
        <v>лаборатория экологической и технологической истории (центр исторических исследований)</v>
      </c>
    </row>
    <row r="1325" spans="237:239" x14ac:dyDescent="0.25">
      <c r="IC1325" s="55" t="s">
        <v>2442</v>
      </c>
      <c r="ID1325" s="55" t="s">
        <v>2937</v>
      </c>
      <c r="IE1325" s="55" t="str">
        <f t="shared" si="20"/>
        <v>департамент филологии (факультет Санкт-Петербургская школа гуманитарных наук и искусств)</v>
      </c>
    </row>
    <row r="1326" spans="237:239" x14ac:dyDescent="0.25">
      <c r="IC1326" s="55" t="s">
        <v>2500</v>
      </c>
      <c r="ID1326" s="55" t="s">
        <v>2937</v>
      </c>
      <c r="IE1326" s="55" t="str">
        <f t="shared" si="20"/>
        <v>отдел сопровождения учебного процесса в бакалавриате по направлению «Филология» (факультет Санкт-Петербургская школа гуманитарных наук и искусств)</v>
      </c>
    </row>
    <row r="1327" spans="237:239" x14ac:dyDescent="0.25">
      <c r="IC1327" s="55" t="s">
        <v>2497</v>
      </c>
      <c r="ID1327" s="55" t="s">
        <v>2937</v>
      </c>
      <c r="IE1327" s="55" t="str">
        <f t="shared" si="20"/>
        <v>отдел сопровождения учебного процесса в бакалавриате по направлению «История» (факультет Санкт-Петербургская школа гуманитарных наук и искусств)</v>
      </c>
    </row>
    <row r="1328" spans="237:239" x14ac:dyDescent="0.25">
      <c r="IC1328" s="55" t="s">
        <v>2505</v>
      </c>
      <c r="ID1328" s="55" t="s">
        <v>2937</v>
      </c>
      <c r="IE1328" s="55" t="str">
        <f t="shared" si="20"/>
        <v>отделение дизайна и современного искусства (факультет Санкт-Петербургская школа гуманитарных наук и искусств)</v>
      </c>
    </row>
    <row r="1329" spans="237:239" x14ac:dyDescent="0.25">
      <c r="IC1329" s="55" t="s">
        <v>2428</v>
      </c>
      <c r="ID1329" s="55" t="s">
        <v>2937</v>
      </c>
      <c r="IE1329" s="55" t="str">
        <f t="shared" si="20"/>
        <v>базовая кафедра Музея антропологии и этнографии им. Петра Великого (Кунсткамера) РАН (факультет Санкт-Петербургская школа гуманитарных наук и искусств)</v>
      </c>
    </row>
    <row r="1330" spans="237:239" x14ac:dyDescent="0.25">
      <c r="IC1330" s="55" t="s">
        <v>2938</v>
      </c>
      <c r="ID1330" s="55" t="s">
        <v>2937</v>
      </c>
      <c r="IE1330" s="55" t="str">
        <f t="shared" si="20"/>
        <v>базовая кафедра Института лингвистических исследований РАН (факультет Санкт-Петербургская школа гуманитарных наук и искусств)</v>
      </c>
    </row>
    <row r="1331" spans="237:239" x14ac:dyDescent="0.25">
      <c r="IC1331" s="55" t="s">
        <v>2939</v>
      </c>
      <c r="ID1331" s="55" t="s">
        <v>2937</v>
      </c>
      <c r="IE1331" s="55" t="str">
        <f t="shared" si="20"/>
        <v>базовая кафедра Института русской литературы (Пушкинский Дом) РАН (факультет Санкт-Петербургская школа гуманитарных наук и искусств)</v>
      </c>
    </row>
    <row r="1332" spans="237:239" x14ac:dyDescent="0.25">
      <c r="IC1332" s="55" t="s">
        <v>2940</v>
      </c>
      <c r="ID1332" s="55" t="s">
        <v>2937</v>
      </c>
      <c r="IE1332" s="55" t="str">
        <f t="shared" si="20"/>
        <v>отдел сопровождения учебного процесса в бакалавриате образовательной программы «Дизайн» (факультет Санкт-Петербургская школа гуманитарных наук и искусств)</v>
      </c>
    </row>
    <row r="1333" spans="237:239" x14ac:dyDescent="0.25">
      <c r="IC1333" s="55" t="s">
        <v>1615</v>
      </c>
      <c r="ID1333" s="55" t="s">
        <v>1616</v>
      </c>
      <c r="IE1333" s="55" t="str">
        <f t="shared" si="20"/>
        <v>Библиотека (Учебно-вспомогательные подразделения)</v>
      </c>
    </row>
    <row r="1334" spans="237:239" x14ac:dyDescent="0.25">
      <c r="IC1334" s="55" t="s">
        <v>2466</v>
      </c>
      <c r="ID1334" s="55" t="s">
        <v>1616</v>
      </c>
      <c r="IE1334" s="55" t="str">
        <f t="shared" si="20"/>
        <v>Отдел координации подготовки аспирантов (Учебно-вспомогательные подразделения)</v>
      </c>
    </row>
    <row r="1335" spans="237:239" x14ac:dyDescent="0.25">
      <c r="IC1335" s="55" t="s">
        <v>2920</v>
      </c>
      <c r="ID1335" s="55" t="s">
        <v>1650</v>
      </c>
      <c r="IE1335" s="55" t="str">
        <f t="shared" si="20"/>
        <v>эксплуатационно-технический отдел (Административно-хозяйственные подразделения)</v>
      </c>
    </row>
    <row r="1336" spans="237:239" x14ac:dyDescent="0.25">
      <c r="IC1336" s="55" t="s">
        <v>2463</v>
      </c>
      <c r="ID1336" s="55" t="s">
        <v>1650</v>
      </c>
      <c r="IE1336" s="55" t="str">
        <f t="shared" si="20"/>
        <v>Отдел безопасности и режима (Административно-хозяйственные подразделения)</v>
      </c>
    </row>
    <row r="1337" spans="237:239" x14ac:dyDescent="0.25">
      <c r="IC1337" s="55" t="s">
        <v>2469</v>
      </c>
      <c r="ID1337" s="55" t="s">
        <v>1650</v>
      </c>
      <c r="IE1337" s="55" t="str">
        <f t="shared" si="20"/>
        <v>Отдел материально-технического обеспечения (Административно-хозяйственные подразделения)</v>
      </c>
    </row>
    <row r="1338" spans="237:239" x14ac:dyDescent="0.25">
      <c r="IC1338" s="55" t="s">
        <v>2403</v>
      </c>
      <c r="ID1338" s="55" t="s">
        <v>1650</v>
      </c>
      <c r="IE1338" s="55" t="str">
        <f t="shared" si="20"/>
        <v>Отдел транспортного обеспечения (Административно-хозяйственные подразделения)</v>
      </c>
    </row>
    <row r="1339" spans="237:239" x14ac:dyDescent="0.25">
      <c r="IC1339" s="55" t="s">
        <v>2413</v>
      </c>
      <c r="ID1339" s="55" t="s">
        <v>1650</v>
      </c>
      <c r="IE1339" s="55" t="str">
        <f t="shared" si="20"/>
        <v>Дирекция по управлению административно-учебными и жилыми корпусами (Административно-хозяйственные подразделения)</v>
      </c>
    </row>
    <row r="1340" spans="237:239" x14ac:dyDescent="0.25">
      <c r="IC1340" s="55" t="s">
        <v>2412</v>
      </c>
      <c r="ID1340" s="55" t="s">
        <v>2413</v>
      </c>
      <c r="IE1340" s="55" t="str">
        <f t="shared" si="20"/>
        <v>административно-хозяйственный отдел корпуса № 1 (Дирекция по управлению административно-учебными и жилыми корпусами)</v>
      </c>
    </row>
    <row r="1341" spans="237:239" x14ac:dyDescent="0.25">
      <c r="IC1341" s="55" t="s">
        <v>2417</v>
      </c>
      <c r="ID1341" s="55" t="s">
        <v>2413</v>
      </c>
      <c r="IE1341" s="55" t="str">
        <f t="shared" si="20"/>
        <v>административно-хозяйственный отдел корпуса № 2 (Дирекция по управлению административно-учебными и жилыми корпусами)</v>
      </c>
    </row>
    <row r="1342" spans="237:239" x14ac:dyDescent="0.25">
      <c r="IC1342" s="55" t="s">
        <v>2418</v>
      </c>
      <c r="ID1342" s="55" t="s">
        <v>2413</v>
      </c>
      <c r="IE1342" s="55" t="str">
        <f t="shared" si="20"/>
        <v>административно-хозяйственный отдел корпуса № 3 (Дирекция по управлению административно-учебными и жилыми корпусами)</v>
      </c>
    </row>
    <row r="1343" spans="237:239" x14ac:dyDescent="0.25">
      <c r="IC1343" s="55" t="s">
        <v>2419</v>
      </c>
      <c r="ID1343" s="55" t="s">
        <v>2413</v>
      </c>
      <c r="IE1343" s="55" t="str">
        <f t="shared" si="20"/>
        <v>административно-хозяйственный отдел корпуса № 4 (Дирекция по управлению административно-учебными и жилыми корпусами)</v>
      </c>
    </row>
    <row r="1344" spans="237:239" x14ac:dyDescent="0.25">
      <c r="IC1344" s="55" t="s">
        <v>2420</v>
      </c>
      <c r="ID1344" s="55" t="s">
        <v>2413</v>
      </c>
      <c r="IE1344" s="55" t="str">
        <f t="shared" si="20"/>
        <v>административно-хозяйственный отдел корпуса № 5 (Дирекция по управлению административно-учебными и жилыми корпусами)</v>
      </c>
    </row>
    <row r="1345" spans="237:239" x14ac:dyDescent="0.25">
      <c r="IC1345" s="55" t="s">
        <v>2421</v>
      </c>
      <c r="ID1345" s="55" t="s">
        <v>2413</v>
      </c>
      <c r="IE1345" s="55" t="str">
        <f t="shared" si="20"/>
        <v>административно-хозяйственный отдел корпуса № 6 (Дирекция по управлению административно-учебными и жилыми корпусами)</v>
      </c>
    </row>
    <row r="1346" spans="237:239" x14ac:dyDescent="0.25">
      <c r="IC1346" s="55" t="s">
        <v>2422</v>
      </c>
      <c r="ID1346" s="55" t="s">
        <v>2413</v>
      </c>
      <c r="IE1346" s="55" t="str">
        <f t="shared" si="20"/>
        <v>административно-хозяйственный отдел корпуса № 7 (Дирекция по управлению административно-учебными и жилыми корпусами)</v>
      </c>
    </row>
    <row r="1347" spans="237:239" x14ac:dyDescent="0.25">
      <c r="IC1347" s="55" t="s">
        <v>2423</v>
      </c>
      <c r="ID1347" s="55" t="s">
        <v>2413</v>
      </c>
      <c r="IE1347" s="55" t="str">
        <f t="shared" si="20"/>
        <v>административно-хозяйственный отдел корпуса № 8 (Дирекция по управлению административно-учебными и жилыми корпусами)</v>
      </c>
    </row>
    <row r="1348" spans="237:239" x14ac:dyDescent="0.25">
      <c r="IC1348" s="55" t="s">
        <v>2424</v>
      </c>
      <c r="ID1348" s="55" t="s">
        <v>2413</v>
      </c>
      <c r="IE1348" s="55" t="str">
        <f t="shared" ref="IE1348:IE1382" si="21">CONCATENATE(IC1348," (",ID1348,")")</f>
        <v>административно-хозяйственный отдел корпуса № 9 (Дирекция по управлению административно-учебными и жилыми корпусами)</v>
      </c>
    </row>
    <row r="1349" spans="237:239" x14ac:dyDescent="0.25">
      <c r="IC1349" s="55" t="s">
        <v>2414</v>
      </c>
      <c r="ID1349" s="55" t="s">
        <v>2413</v>
      </c>
      <c r="IE1349" s="55" t="str">
        <f t="shared" si="21"/>
        <v>административно-хозяйственный отдел корпуса № 10 (Дирекция по управлению административно-учебными и жилыми корпусами)</v>
      </c>
    </row>
    <row r="1350" spans="237:239" x14ac:dyDescent="0.25">
      <c r="IC1350" s="55" t="s">
        <v>2415</v>
      </c>
      <c r="ID1350" s="55" t="s">
        <v>2413</v>
      </c>
      <c r="IE1350" s="55" t="str">
        <f t="shared" si="21"/>
        <v>административно-хозяйственный отдел корпуса № 11 (Дирекция по управлению административно-учебными и жилыми корпусами)</v>
      </c>
    </row>
    <row r="1351" spans="237:239" x14ac:dyDescent="0.25">
      <c r="IC1351" s="55" t="s">
        <v>2416</v>
      </c>
      <c r="ID1351" s="55" t="s">
        <v>2413</v>
      </c>
      <c r="IE1351" s="55" t="str">
        <f t="shared" si="21"/>
        <v>административно-хозяйственный отдел корпуса № 12 (Дирекция по управлению административно-учебными и жилыми корпусами)</v>
      </c>
    </row>
    <row r="1352" spans="237:239" x14ac:dyDescent="0.25">
      <c r="IC1352" s="55" t="s">
        <v>2478</v>
      </c>
      <c r="ID1352" s="55" t="s">
        <v>2413</v>
      </c>
      <c r="IE1352" s="55" t="str">
        <f t="shared" si="21"/>
        <v>отдел организации проживания (Дирекция по управлению административно-учебными и жилыми корпусами)</v>
      </c>
    </row>
    <row r="1353" spans="237:239" x14ac:dyDescent="0.25">
      <c r="IC1353" s="55" t="s">
        <v>2520</v>
      </c>
      <c r="ID1353" s="55" t="s">
        <v>1535</v>
      </c>
      <c r="IE1353" s="55" t="str">
        <f t="shared" si="21"/>
        <v>Центр прикладных исследований и разработок (Административно-управленческие подразделения)</v>
      </c>
    </row>
    <row r="1354" spans="237:239" x14ac:dyDescent="0.25">
      <c r="IC1354" s="55" t="s">
        <v>2519</v>
      </c>
      <c r="ID1354" s="55" t="s">
        <v>1535</v>
      </c>
      <c r="IE1354" s="55" t="str">
        <f t="shared" si="21"/>
        <v>Центр организации науки и академического развития (Административно-управленческие подразделения)</v>
      </c>
    </row>
    <row r="1355" spans="237:239" x14ac:dyDescent="0.25">
      <c r="IC1355" s="55" t="s">
        <v>2514</v>
      </c>
      <c r="ID1355" s="55" t="s">
        <v>1548</v>
      </c>
      <c r="IE1355" s="55" t="str">
        <f t="shared" si="21"/>
        <v>Центр междисциплинарных фундаментальных исследований (Научные подразделения)</v>
      </c>
    </row>
    <row r="1356" spans="237:239" x14ac:dyDescent="0.25">
      <c r="IC1356" s="55" t="s">
        <v>2523</v>
      </c>
      <c r="ID1356" s="55" t="s">
        <v>1548</v>
      </c>
      <c r="IE1356" s="55" t="str">
        <f t="shared" si="21"/>
        <v>Центр теории рынков и пространственной экономики (Научные подразделения)</v>
      </c>
    </row>
    <row r="1357" spans="237:239" x14ac:dyDescent="0.25">
      <c r="IC1357" s="55" t="s">
        <v>2508</v>
      </c>
      <c r="ID1357" s="55" t="s">
        <v>1535</v>
      </c>
      <c r="IE1357" s="55" t="str">
        <f t="shared" si="21"/>
        <v>Управление дополнительного профессионального образования (Административно-управленческие подразделения)</v>
      </c>
    </row>
    <row r="1358" spans="237:239" x14ac:dyDescent="0.25">
      <c r="IC1358" s="55" t="s">
        <v>2511</v>
      </c>
      <c r="ID1358" s="55" t="s">
        <v>1614</v>
      </c>
      <c r="IE1358" s="55" t="str">
        <f t="shared" si="21"/>
        <v>Учебный центр подготовки руководителей (Кочубей-центр) (Подразделения дополнительного профессионального образования)</v>
      </c>
    </row>
    <row r="1359" spans="237:239" x14ac:dyDescent="0.25">
      <c r="IC1359" s="55" t="s">
        <v>2363</v>
      </c>
      <c r="ID1359" s="55" t="s">
        <v>2511</v>
      </c>
      <c r="IE1359" s="55" t="str">
        <f t="shared" si="21"/>
        <v>Общий отдел (Учебный центр подготовки руководителей (Кочубей-центр))</v>
      </c>
    </row>
    <row r="1360" spans="237:239" x14ac:dyDescent="0.25">
      <c r="IC1360" s="55" t="s">
        <v>2465</v>
      </c>
      <c r="ID1360" s="55" t="s">
        <v>2511</v>
      </c>
      <c r="IE1360" s="55" t="str">
        <f t="shared" si="21"/>
        <v>отдел компьютерного и телекоммуникационного обеспечения (Учебный центр подготовки руководителей (Кочубей-центр))</v>
      </c>
    </row>
    <row r="1361" spans="237:239" x14ac:dyDescent="0.25">
      <c r="IC1361" s="55" t="s">
        <v>2491</v>
      </c>
      <c r="ID1361" s="55" t="s">
        <v>2511</v>
      </c>
      <c r="IE1361" s="55" t="str">
        <f t="shared" si="21"/>
        <v>отдел размещения (Учебный центр подготовки руководителей (Кочубей-центр))</v>
      </c>
    </row>
    <row r="1362" spans="237:239" x14ac:dyDescent="0.25">
      <c r="IC1362" s="55" t="s">
        <v>2476</v>
      </c>
      <c r="ID1362" s="55" t="s">
        <v>2511</v>
      </c>
      <c r="IE1362" s="55" t="str">
        <f t="shared" si="21"/>
        <v>отдел организации питания (Учебный центр подготовки руководителей (Кочубей-центр))</v>
      </c>
    </row>
    <row r="1363" spans="237:239" x14ac:dyDescent="0.25">
      <c r="IC1363" s="55" t="s">
        <v>2458</v>
      </c>
      <c r="ID1363" s="55" t="s">
        <v>2511</v>
      </c>
      <c r="IE1363" s="55" t="str">
        <f t="shared" si="21"/>
        <v>научно-исследовательская лаборатория экономики образования (Учебный центр подготовки руководителей (Кочубей-центр))</v>
      </c>
    </row>
    <row r="1364" spans="237:239" x14ac:dyDescent="0.25">
      <c r="IC1364" s="55" t="s">
        <v>1539</v>
      </c>
      <c r="ID1364" s="55" t="s">
        <v>2511</v>
      </c>
      <c r="IE1364" s="55" t="str">
        <f t="shared" si="21"/>
        <v>административно-хозяйственный отдел (Учебный центр подготовки руководителей (Кочубей-центр))</v>
      </c>
    </row>
    <row r="1365" spans="237:239" x14ac:dyDescent="0.25">
      <c r="IC1365" s="55" t="s">
        <v>2489</v>
      </c>
      <c r="ID1365" s="55" t="s">
        <v>2511</v>
      </c>
      <c r="IE1365" s="55" t="str">
        <f t="shared" si="21"/>
        <v>отдел развития и продвижения (Учебный центр подготовки руководителей (Кочубей-центр))</v>
      </c>
    </row>
    <row r="1366" spans="237:239" x14ac:dyDescent="0.25">
      <c r="IC1366" s="55" t="s">
        <v>2920</v>
      </c>
      <c r="ID1366" s="55" t="s">
        <v>2511</v>
      </c>
      <c r="IE1366" s="55" t="str">
        <f t="shared" si="21"/>
        <v>эксплуатационно-технический отдел (Учебный центр подготовки руководителей (Кочубей-центр))</v>
      </c>
    </row>
    <row r="1367" spans="237:239" x14ac:dyDescent="0.25">
      <c r="IC1367" s="55" t="s">
        <v>2471</v>
      </c>
      <c r="ID1367" s="55" t="s">
        <v>2511</v>
      </c>
      <c r="IE1367" s="55" t="str">
        <f t="shared" si="21"/>
        <v>отдел образовательных программ и технологий (Учебный центр подготовки руководителей (Кочубей-центр))</v>
      </c>
    </row>
    <row r="1368" spans="237:239" x14ac:dyDescent="0.25">
      <c r="IC1368" s="55" t="s">
        <v>2446</v>
      </c>
      <c r="ID1368" s="55" t="s">
        <v>1614</v>
      </c>
      <c r="IE1368" s="55" t="str">
        <f t="shared" si="21"/>
        <v>Институт дополнительного профессионального образования (Подразделения дополнительного профессионального образования)</v>
      </c>
    </row>
    <row r="1369" spans="237:239" x14ac:dyDescent="0.25">
      <c r="IC1369" s="55" t="s">
        <v>2521</v>
      </c>
      <c r="ID1369" s="55" t="s">
        <v>2446</v>
      </c>
      <c r="IE1369" s="55" t="str">
        <f t="shared" si="21"/>
        <v>центр проектов и образовательных программ (Институт дополнительного профессионального образования)</v>
      </c>
    </row>
    <row r="1370" spans="237:239" x14ac:dyDescent="0.25">
      <c r="IC1370" s="55" t="s">
        <v>2510</v>
      </c>
      <c r="ID1370" s="55" t="s">
        <v>2446</v>
      </c>
      <c r="IE1370" s="55" t="str">
        <f t="shared" si="21"/>
        <v>учебный центр по ресурсному обеспечению управления государственными и муниципальными заказами (Институт дополнительного профессионального образования)</v>
      </c>
    </row>
    <row r="1371" spans="237:239" x14ac:dyDescent="0.25">
      <c r="IC1371" s="55" t="s">
        <v>2509</v>
      </c>
      <c r="ID1371" s="55" t="s">
        <v>2446</v>
      </c>
      <c r="IE1371" s="55" t="str">
        <f t="shared" si="21"/>
        <v>учебно-методический центр по подготовке и аттестации профессиональных бухгалтеров (Институт дополнительного профессионального образования)</v>
      </c>
    </row>
    <row r="1372" spans="237:239" x14ac:dyDescent="0.25">
      <c r="IC1372" s="55" t="s">
        <v>2445</v>
      </c>
      <c r="ID1372" s="55" t="s">
        <v>2446</v>
      </c>
      <c r="IE1372" s="55" t="str">
        <f t="shared" si="21"/>
        <v>институт "Экономическая школа" (Институт дополнительного профессионального образования)</v>
      </c>
    </row>
    <row r="1373" spans="237:239" x14ac:dyDescent="0.25">
      <c r="IC1373" s="55" t="s">
        <v>2468</v>
      </c>
      <c r="ID1373" s="55" t="s">
        <v>2446</v>
      </c>
      <c r="IE1373" s="55" t="str">
        <f t="shared" si="21"/>
        <v>отдел маркетинга дополнительных профессиональных программ (Институт дополнительного профессионального образования)</v>
      </c>
    </row>
    <row r="1374" spans="237:239" x14ac:dyDescent="0.25">
      <c r="IC1374" s="55" t="s">
        <v>2475</v>
      </c>
      <c r="ID1374" s="55" t="s">
        <v>2446</v>
      </c>
      <c r="IE1374" s="55" t="str">
        <f t="shared" si="21"/>
        <v>отдел организации обучения по дополнительным профессиональным программам (Институт дополнительного профессионального образования)</v>
      </c>
    </row>
    <row r="1375" spans="237:239" x14ac:dyDescent="0.25">
      <c r="IC1375" s="55" t="s">
        <v>2477</v>
      </c>
      <c r="ID1375" s="55" t="s">
        <v>2446</v>
      </c>
      <c r="IE1375" s="55" t="str">
        <f t="shared" si="21"/>
        <v>отдел организации подготовки государственных служащих (Институт дополнительного профессионального образования)</v>
      </c>
    </row>
    <row r="1376" spans="237:239" x14ac:dyDescent="0.25">
      <c r="IC1376" s="55" t="s">
        <v>2467</v>
      </c>
      <c r="ID1376" s="55" t="s">
        <v>2446</v>
      </c>
      <c r="IE1376" s="55" t="str">
        <f t="shared" si="21"/>
        <v>отдел корпоративного обучения (Институт дополнительного профессионального образования)</v>
      </c>
    </row>
    <row r="1377" spans="237:239" x14ac:dyDescent="0.25">
      <c r="IC1377" s="55" t="s">
        <v>2583</v>
      </c>
      <c r="ID1377" s="55" t="s">
        <v>2446</v>
      </c>
      <c r="IE1377" s="55" t="str">
        <f t="shared" si="21"/>
        <v>Центр «Межрегиональный методический центр по финансовой грамотности системы общего и среднего профессионального образования» (Институт дополнительного профессионального образования)</v>
      </c>
    </row>
    <row r="1378" spans="237:239" x14ac:dyDescent="0.25">
      <c r="IC1378" s="55" t="s">
        <v>2456</v>
      </c>
      <c r="ID1378" s="55" t="s">
        <v>1614</v>
      </c>
      <c r="IE1378" s="55" t="str">
        <f t="shared" si="21"/>
        <v>Центр довузовских программ, проектов и организации приема в бакалавриат и магистратуру (Подразделения дополнительного профессионального образования)</v>
      </c>
    </row>
    <row r="1379" spans="237:239" x14ac:dyDescent="0.25">
      <c r="IC1379" s="55" t="s">
        <v>2485</v>
      </c>
      <c r="ID1379" s="55" t="s">
        <v>2456</v>
      </c>
      <c r="IE1379" s="55" t="str">
        <f t="shared" si="21"/>
        <v>отдел по работе с абитуриентами (Центр довузовских программ, проектов и организации приема в бакалавриат и магистратуру)</v>
      </c>
    </row>
    <row r="1380" spans="237:239" x14ac:dyDescent="0.25">
      <c r="IC1380" s="55" t="s">
        <v>1816</v>
      </c>
      <c r="ID1380" s="55" t="s">
        <v>2456</v>
      </c>
      <c r="IE1380" s="55" t="str">
        <f t="shared" si="21"/>
        <v>методический отдел (Центр довузовских программ, проектов и организации приема в бакалавриат и магистратуру)</v>
      </c>
    </row>
    <row r="1381" spans="237:239" x14ac:dyDescent="0.25">
      <c r="IC1381" s="55" t="s">
        <v>2487</v>
      </c>
      <c r="ID1381" s="55" t="s">
        <v>2456</v>
      </c>
      <c r="IE1381" s="55" t="str">
        <f t="shared" si="21"/>
        <v>факультет довузовского образования (Центр довузовских программ, проектов и организации приема в бакалавриат и магистратуру)</v>
      </c>
    </row>
    <row r="1382" spans="237:239" x14ac:dyDescent="0.25">
      <c r="IC1382" s="55" t="s">
        <v>2072</v>
      </c>
      <c r="ID1382" s="55" t="s">
        <v>2937</v>
      </c>
      <c r="IE1382" s="55" t="str">
        <f t="shared" si="21"/>
        <v>отдел сопровождения учебного процесса в магистратуре (факультет Санкт-Петербургская школа гуманитарных наук и искусств)</v>
      </c>
    </row>
  </sheetData>
  <mergeCells count="1">
    <mergeCell ref="DG1:DH1"/>
  </mergeCells>
  <phoneticPr fontId="6" type="noConversion"/>
  <dataValidations count="2">
    <dataValidation type="date" allowBlank="1" showInputMessage="1" showErrorMessage="1" sqref="DN3:DP74" xr:uid="{00000000-0002-0000-0B00-000000000000}">
      <formula1>1</formula1>
      <formula2>73051</formula2>
    </dataValidation>
    <dataValidation type="list" allowBlank="1" showInputMessage="1" showErrorMessage="1" sqref="A14 A36:B36 H36:I36 H27:I27 M14:N14 M27:N27" xr:uid="{00000000-0002-0000-0B00-000001000000}">
      <formula1>INDIRECT("StaffPIMCaptionCategoryIdNew[Caption]")</formula1>
    </dataValidation>
  </dataValidations>
  <pageMargins left="0.7" right="0.7" top="0.75" bottom="0.75" header="0.3" footer="0.3"/>
  <pageSetup paperSize="9" orientation="portrait" r:id="rId1"/>
  <tableParts count="6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B291-2AE7-4206-8930-06B161119178}">
  <sheetPr>
    <tabColor rgb="FF00B050"/>
  </sheetPr>
  <dimension ref="A1:AB17"/>
  <sheetViews>
    <sheetView tabSelected="1" topLeftCell="B4" zoomScale="85" zoomScaleNormal="85" workbookViewId="0">
      <selection activeCell="W17" sqref="W17"/>
    </sheetView>
  </sheetViews>
  <sheetFormatPr defaultColWidth="9.140625" defaultRowHeight="15" x14ac:dyDescent="0.25"/>
  <cols>
    <col min="1" max="1" width="23.42578125" style="62" customWidth="1"/>
    <col min="2" max="2" width="35.7109375" style="62" customWidth="1"/>
    <col min="3" max="5" width="23.42578125" style="62" customWidth="1"/>
    <col min="6" max="6" width="24.42578125" style="62" customWidth="1"/>
    <col min="7" max="16" width="23.42578125" style="62" customWidth="1"/>
    <col min="17" max="17" width="27.85546875" style="62" customWidth="1"/>
    <col min="18" max="33" width="23.42578125" style="62" customWidth="1"/>
    <col min="34" max="16381" width="9.140625" style="62"/>
    <col min="16382" max="16382" width="8.85546875" style="62" customWidth="1"/>
    <col min="16383" max="16383" width="7.85546875" style="62" customWidth="1"/>
    <col min="16384" max="16384" width="9.5703125" style="62" customWidth="1"/>
  </cols>
  <sheetData>
    <row r="1" spans="1:28" s="63" customFormat="1" x14ac:dyDescent="0.25">
      <c r="A1" s="60" t="s">
        <v>2588</v>
      </c>
      <c r="B1" s="60"/>
      <c r="C1" s="60"/>
      <c r="D1" s="61" t="s">
        <v>2594</v>
      </c>
      <c r="E1" s="61"/>
      <c r="F1" s="61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28" x14ac:dyDescent="0.25">
      <c r="A2" s="60" t="s">
        <v>2589</v>
      </c>
      <c r="B2" s="60"/>
      <c r="C2" s="60"/>
      <c r="D2" s="61" t="s">
        <v>2945</v>
      </c>
      <c r="E2" s="61"/>
      <c r="F2" s="61"/>
      <c r="X2" s="64"/>
      <c r="AA2" s="63"/>
      <c r="AB2" s="63"/>
    </row>
    <row r="3" spans="1:28" x14ac:dyDescent="0.25">
      <c r="A3" s="60" t="s">
        <v>2590</v>
      </c>
      <c r="B3" s="60"/>
      <c r="C3" s="60"/>
      <c r="D3" s="61" t="s">
        <v>2946</v>
      </c>
      <c r="E3" s="61"/>
      <c r="F3" s="61"/>
      <c r="X3" s="64"/>
      <c r="AA3" s="63"/>
      <c r="AB3" s="63"/>
    </row>
    <row r="4" spans="1:28" ht="50.25" customHeight="1" x14ac:dyDescent="0.25">
      <c r="A4" s="60" t="s">
        <v>2591</v>
      </c>
      <c r="B4" s="60"/>
      <c r="C4" s="60"/>
      <c r="D4" s="85" t="s">
        <v>2947</v>
      </c>
      <c r="E4" s="86"/>
      <c r="F4" s="86"/>
      <c r="X4" s="64"/>
      <c r="AA4" s="63"/>
      <c r="AB4" s="63"/>
    </row>
    <row r="5" spans="1:28" x14ac:dyDescent="0.25">
      <c r="A5" s="60" t="s">
        <v>2592</v>
      </c>
      <c r="B5" s="60"/>
      <c r="C5" s="60"/>
      <c r="D5" s="65" t="s">
        <v>2948</v>
      </c>
      <c r="E5" s="61"/>
      <c r="F5" s="61"/>
      <c r="X5" s="64"/>
      <c r="AA5" s="63"/>
      <c r="AB5" s="63"/>
    </row>
    <row r="6" spans="1:28" x14ac:dyDescent="0.25">
      <c r="A6" s="60" t="s">
        <v>2949</v>
      </c>
      <c r="B6" s="60"/>
      <c r="C6" s="60"/>
      <c r="D6" s="65" t="s">
        <v>2607</v>
      </c>
      <c r="E6" s="61"/>
      <c r="F6" s="61"/>
      <c r="H6" s="82"/>
      <c r="X6" s="64"/>
      <c r="AA6" s="63"/>
      <c r="AB6" s="63"/>
    </row>
    <row r="7" spans="1:28" x14ac:dyDescent="0.25">
      <c r="A7" s="60" t="s">
        <v>1525</v>
      </c>
      <c r="B7" s="60"/>
      <c r="C7" s="60"/>
      <c r="D7" s="61" t="s">
        <v>2593</v>
      </c>
      <c r="E7" s="61"/>
      <c r="F7" s="61"/>
      <c r="H7" s="83"/>
      <c r="X7" s="64"/>
      <c r="AA7" s="63"/>
      <c r="AB7" s="63"/>
    </row>
    <row r="8" spans="1:28" s="67" customFormat="1" ht="15" customHeight="1" x14ac:dyDescent="0.25">
      <c r="A8" s="66"/>
      <c r="C8" s="68"/>
    </row>
    <row r="9" spans="1:28" s="67" customFormat="1" x14ac:dyDescent="0.25">
      <c r="A9" s="69"/>
      <c r="C9" s="68"/>
    </row>
    <row r="10" spans="1:28" s="67" customFormat="1" x14ac:dyDescent="0.25">
      <c r="A10" s="69"/>
      <c r="C10" s="68"/>
    </row>
    <row r="11" spans="1:28" x14ac:dyDescent="0.25">
      <c r="A11" s="87"/>
      <c r="B11" s="87"/>
      <c r="C11" s="87"/>
      <c r="D11" s="70"/>
    </row>
    <row r="12" spans="1:28" x14ac:dyDescent="0.25">
      <c r="A12" s="71" t="s">
        <v>2950</v>
      </c>
      <c r="B12" s="71"/>
      <c r="C12" s="71"/>
      <c r="D12" s="71"/>
      <c r="E12" s="71"/>
      <c r="F12" s="71"/>
    </row>
    <row r="13" spans="1:28" ht="75" x14ac:dyDescent="0.25">
      <c r="A13" s="72" t="s">
        <v>105</v>
      </c>
      <c r="B13" s="81" t="s">
        <v>9</v>
      </c>
      <c r="C13" s="73" t="s">
        <v>2644</v>
      </c>
      <c r="D13" s="73" t="s">
        <v>2645</v>
      </c>
      <c r="E13" s="73" t="s">
        <v>2951</v>
      </c>
      <c r="F13" s="73" t="s">
        <v>2646</v>
      </c>
      <c r="G13" s="73" t="s">
        <v>106</v>
      </c>
      <c r="H13" s="73" t="s">
        <v>12</v>
      </c>
      <c r="I13" s="73" t="s">
        <v>2952</v>
      </c>
      <c r="J13" s="73" t="s">
        <v>2953</v>
      </c>
      <c r="K13" s="73" t="s">
        <v>2647</v>
      </c>
      <c r="L13" s="73" t="s">
        <v>2967</v>
      </c>
      <c r="M13" s="73" t="s">
        <v>2968</v>
      </c>
      <c r="N13" s="81" t="s">
        <v>1</v>
      </c>
      <c r="O13" s="81" t="s">
        <v>2954</v>
      </c>
      <c r="P13" s="81" t="s">
        <v>3</v>
      </c>
      <c r="Q13" s="81" t="s">
        <v>2955</v>
      </c>
      <c r="R13" s="81" t="s">
        <v>4</v>
      </c>
      <c r="S13" s="81" t="s">
        <v>2956</v>
      </c>
      <c r="T13" s="81" t="s">
        <v>2957</v>
      </c>
      <c r="U13" s="81" t="s">
        <v>2529</v>
      </c>
      <c r="V13" s="81" t="s">
        <v>2530</v>
      </c>
      <c r="W13" s="73" t="s">
        <v>14</v>
      </c>
    </row>
    <row r="14" spans="1:28" x14ac:dyDescent="0.25">
      <c r="A14" s="74">
        <f>COLUMN()</f>
        <v>1</v>
      </c>
      <c r="B14" s="74">
        <f>COLUMN()</f>
        <v>2</v>
      </c>
      <c r="C14" s="74">
        <f>COLUMN()</f>
        <v>3</v>
      </c>
      <c r="D14" s="74">
        <f>COLUMN()</f>
        <v>4</v>
      </c>
      <c r="E14" s="74">
        <f>COLUMN()</f>
        <v>5</v>
      </c>
      <c r="F14" s="74">
        <f>COLUMN()</f>
        <v>6</v>
      </c>
      <c r="G14" s="74">
        <f>COLUMN()</f>
        <v>7</v>
      </c>
      <c r="H14" s="74">
        <f>COLUMN()</f>
        <v>8</v>
      </c>
      <c r="I14" s="74">
        <f>COLUMN()</f>
        <v>9</v>
      </c>
      <c r="J14" s="74">
        <f>COLUMN()</f>
        <v>10</v>
      </c>
      <c r="K14" s="74">
        <f>COLUMN()</f>
        <v>11</v>
      </c>
      <c r="L14" s="74">
        <f>COLUMN()</f>
        <v>12</v>
      </c>
      <c r="M14" s="74">
        <f>COLUMN()</f>
        <v>13</v>
      </c>
      <c r="N14" s="74">
        <f>COLUMN()</f>
        <v>14</v>
      </c>
      <c r="O14" s="74">
        <f>COLUMN()</f>
        <v>15</v>
      </c>
      <c r="P14" s="74">
        <f>COLUMN()</f>
        <v>16</v>
      </c>
      <c r="Q14" s="74">
        <f>COLUMN()</f>
        <v>17</v>
      </c>
      <c r="R14" s="74">
        <f>COLUMN()</f>
        <v>18</v>
      </c>
      <c r="S14" s="74">
        <f>COLUMN()</f>
        <v>19</v>
      </c>
      <c r="T14" s="74">
        <f>COLUMN()</f>
        <v>20</v>
      </c>
      <c r="U14" s="74">
        <f>COLUMN()</f>
        <v>21</v>
      </c>
      <c r="V14" s="74">
        <f>COLUMN()</f>
        <v>22</v>
      </c>
      <c r="W14" s="74">
        <f>COLUMN()</f>
        <v>23</v>
      </c>
    </row>
    <row r="15" spans="1:28" s="76" customFormat="1" x14ac:dyDescent="0.25">
      <c r="A15" s="75" t="s">
        <v>2606</v>
      </c>
      <c r="B15" s="75" t="s">
        <v>2606</v>
      </c>
      <c r="C15" s="75" t="s">
        <v>2606</v>
      </c>
      <c r="D15" s="75" t="s">
        <v>2606</v>
      </c>
      <c r="E15" s="75" t="s">
        <v>2606</v>
      </c>
      <c r="F15" s="75" t="s">
        <v>2946</v>
      </c>
      <c r="G15" s="75" t="s">
        <v>2606</v>
      </c>
      <c r="H15" s="75" t="s">
        <v>2946</v>
      </c>
      <c r="I15" s="75" t="s">
        <v>2946</v>
      </c>
      <c r="J15" s="75" t="s">
        <v>2946</v>
      </c>
      <c r="K15" s="75" t="s">
        <v>2946</v>
      </c>
      <c r="L15" s="75" t="s">
        <v>2648</v>
      </c>
      <c r="M15" s="75" t="s">
        <v>2648</v>
      </c>
      <c r="N15" s="75" t="s">
        <v>2648</v>
      </c>
      <c r="O15" s="75" t="s">
        <v>2946</v>
      </c>
      <c r="P15" s="75" t="s">
        <v>2648</v>
      </c>
      <c r="Q15" s="75" t="s">
        <v>2946</v>
      </c>
      <c r="R15" s="75" t="s">
        <v>2648</v>
      </c>
      <c r="S15" s="75" t="s">
        <v>2648</v>
      </c>
      <c r="T15" s="75" t="s">
        <v>2648</v>
      </c>
      <c r="U15" s="75" t="s">
        <v>2648</v>
      </c>
      <c r="V15" s="75" t="s">
        <v>2648</v>
      </c>
      <c r="W15" s="75" t="s">
        <v>2606</v>
      </c>
    </row>
    <row r="16" spans="1:28" s="78" customFormat="1" x14ac:dyDescent="0.25">
      <c r="A16" s="77" t="s">
        <v>2600</v>
      </c>
      <c r="B16" s="77" t="s">
        <v>0</v>
      </c>
      <c r="C16" s="77" t="s">
        <v>2599</v>
      </c>
      <c r="D16" s="77" t="s">
        <v>2599</v>
      </c>
      <c r="E16" s="77" t="s">
        <v>2599</v>
      </c>
      <c r="F16" s="77" t="s">
        <v>0</v>
      </c>
      <c r="G16" s="77" t="s">
        <v>2602</v>
      </c>
      <c r="H16" s="77" t="s">
        <v>2602</v>
      </c>
      <c r="I16" s="77" t="s">
        <v>2599</v>
      </c>
      <c r="J16" s="77" t="s">
        <v>0</v>
      </c>
      <c r="K16" s="77" t="s">
        <v>2599</v>
      </c>
      <c r="L16" s="77" t="s">
        <v>2599</v>
      </c>
      <c r="M16" s="77" t="s">
        <v>2599</v>
      </c>
      <c r="N16" s="77" t="s">
        <v>2599</v>
      </c>
      <c r="O16" s="77" t="s">
        <v>0</v>
      </c>
      <c r="P16" s="77" t="s">
        <v>0</v>
      </c>
      <c r="Q16" s="77" t="s">
        <v>0</v>
      </c>
      <c r="R16" s="77" t="s">
        <v>0</v>
      </c>
      <c r="S16" s="77" t="s">
        <v>0</v>
      </c>
      <c r="T16" s="77" t="s">
        <v>0</v>
      </c>
      <c r="U16" s="77" t="s">
        <v>2602</v>
      </c>
      <c r="V16" s="77" t="s">
        <v>2602</v>
      </c>
      <c r="W16" s="77" t="s">
        <v>2599</v>
      </c>
    </row>
    <row r="17" spans="1:23" s="78" customFormat="1" ht="255" x14ac:dyDescent="0.25">
      <c r="A17" s="79" t="s">
        <v>2601</v>
      </c>
      <c r="B17" s="80" t="s">
        <v>2958</v>
      </c>
      <c r="C17" s="80" t="s">
        <v>2608</v>
      </c>
      <c r="D17" s="80" t="s">
        <v>2608</v>
      </c>
      <c r="E17" s="80" t="s">
        <v>2608</v>
      </c>
      <c r="F17" s="80" t="s">
        <v>2959</v>
      </c>
      <c r="G17" s="80" t="s">
        <v>2604</v>
      </c>
      <c r="H17" s="80" t="s">
        <v>2605</v>
      </c>
      <c r="I17" s="80"/>
      <c r="J17" s="80" t="s">
        <v>2958</v>
      </c>
      <c r="K17" s="80"/>
      <c r="L17" s="80" t="s">
        <v>2605</v>
      </c>
      <c r="M17" s="80" t="s">
        <v>2960</v>
      </c>
      <c r="N17" s="80"/>
      <c r="O17" s="80" t="s">
        <v>2961</v>
      </c>
      <c r="P17" s="80" t="s">
        <v>2962</v>
      </c>
      <c r="Q17" s="80" t="s">
        <v>2963</v>
      </c>
      <c r="R17" s="80" t="s">
        <v>2964</v>
      </c>
      <c r="S17" s="80" t="s">
        <v>2965</v>
      </c>
      <c r="T17" s="80" t="s">
        <v>2966</v>
      </c>
      <c r="U17" s="80" t="s">
        <v>2603</v>
      </c>
      <c r="V17" s="80" t="s">
        <v>2603</v>
      </c>
      <c r="W17" s="80"/>
    </row>
  </sheetData>
  <mergeCells count="2">
    <mergeCell ref="D4:F4"/>
    <mergeCell ref="A11:C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2AAD5-C203-4138-8461-1205EA61EEDF}">
  <sheetPr>
    <tabColor rgb="FF92D050"/>
  </sheetPr>
  <dimension ref="A1:AG197"/>
  <sheetViews>
    <sheetView workbookViewId="0"/>
  </sheetViews>
  <sheetFormatPr defaultColWidth="8.85546875" defaultRowHeight="15" x14ac:dyDescent="0.25"/>
  <cols>
    <col min="1" max="1" width="13.85546875" style="23" customWidth="1"/>
    <col min="2" max="2" width="41.5703125" style="23" customWidth="1"/>
    <col min="3" max="3" width="24.42578125" style="23" customWidth="1"/>
    <col min="4" max="4" width="38.5703125" style="23" bestFit="1" customWidth="1"/>
    <col min="5" max="5" width="33.85546875" style="23" customWidth="1"/>
    <col min="6" max="6" width="42" style="23" customWidth="1"/>
    <col min="7" max="7" width="45.28515625" style="23" customWidth="1"/>
    <col min="8" max="8" width="55.7109375" style="23" customWidth="1"/>
    <col min="9" max="9" width="58.28515625" style="23" customWidth="1"/>
    <col min="10" max="10" width="55.85546875" style="23" customWidth="1"/>
    <col min="11" max="11" width="38.7109375" style="23" customWidth="1"/>
    <col min="12" max="12" width="42.140625" style="23" customWidth="1"/>
    <col min="13" max="13" width="14.85546875" style="23" customWidth="1"/>
    <col min="14" max="14" width="17.7109375" style="23" customWidth="1"/>
    <col min="15" max="15" width="18.28515625" style="23" customWidth="1"/>
    <col min="16" max="16" width="31.42578125" style="23" customWidth="1"/>
    <col min="17" max="17" width="12.85546875" style="23" customWidth="1"/>
    <col min="18" max="18" width="15.85546875" style="23" customWidth="1"/>
    <col min="19" max="19" width="16.7109375" style="23" customWidth="1"/>
    <col min="20" max="20" width="17" style="23" customWidth="1"/>
    <col min="21" max="21" width="23.85546875" style="23" customWidth="1"/>
    <col min="22" max="22" width="22.28515625" style="23" customWidth="1"/>
    <col min="23" max="23" width="24.7109375" style="23" bestFit="1" customWidth="1"/>
    <col min="24" max="24" width="47.28515625" style="23" customWidth="1"/>
    <col min="25" max="25" width="15.140625" style="23" customWidth="1"/>
    <col min="26" max="26" width="19.42578125" style="23" customWidth="1"/>
    <col min="27" max="27" width="24.7109375" style="23" customWidth="1"/>
    <col min="28" max="28" width="24.5703125" style="23" customWidth="1"/>
    <col min="29" max="29" width="22.42578125" style="23" customWidth="1"/>
    <col min="30" max="30" width="23.5703125" style="23" customWidth="1"/>
    <col min="31" max="31" width="47.7109375" style="23" customWidth="1"/>
    <col min="32" max="33" width="35.28515625" style="23" customWidth="1"/>
    <col min="34" max="34" width="24.5703125" style="23" customWidth="1"/>
    <col min="35" max="36" width="8.85546875" style="23"/>
    <col min="37" max="37" width="10.28515625" style="23" bestFit="1" customWidth="1"/>
    <col min="38" max="16384" width="8.85546875" style="23"/>
  </cols>
  <sheetData>
    <row r="1" spans="1:33" x14ac:dyDescent="0.25">
      <c r="A1" s="24" t="s">
        <v>1031</v>
      </c>
      <c r="B1" s="25" t="s">
        <v>819</v>
      </c>
      <c r="C1" s="25" t="s">
        <v>794</v>
      </c>
      <c r="D1" s="25" t="s">
        <v>689</v>
      </c>
      <c r="E1" s="25" t="s">
        <v>753</v>
      </c>
      <c r="F1" s="25" t="s">
        <v>990</v>
      </c>
      <c r="G1" s="25" t="s">
        <v>979</v>
      </c>
      <c r="H1" s="25" t="s">
        <v>972</v>
      </c>
      <c r="I1" s="25" t="s">
        <v>966</v>
      </c>
      <c r="J1" s="25" t="s">
        <v>959</v>
      </c>
      <c r="K1" s="25" t="s">
        <v>39</v>
      </c>
      <c r="L1" s="25" t="s">
        <v>40</v>
      </c>
      <c r="M1" s="25" t="s">
        <v>41</v>
      </c>
      <c r="N1" s="25" t="s">
        <v>1035</v>
      </c>
      <c r="O1" s="25" t="s">
        <v>812</v>
      </c>
      <c r="P1" s="25" t="s">
        <v>787</v>
      </c>
      <c r="Q1" s="25" t="s">
        <v>768</v>
      </c>
      <c r="R1" s="25" t="s">
        <v>746</v>
      </c>
      <c r="S1" s="25" t="s">
        <v>730</v>
      </c>
      <c r="T1" s="25" t="s">
        <v>709</v>
      </c>
      <c r="U1" s="25" t="s">
        <v>693</v>
      </c>
      <c r="V1" s="25" t="s">
        <v>685</v>
      </c>
      <c r="W1" s="25" t="s">
        <v>588</v>
      </c>
      <c r="X1" s="25" t="s">
        <v>573</v>
      </c>
      <c r="Y1" s="25" t="s">
        <v>552</v>
      </c>
      <c r="Z1" s="25" t="s">
        <v>492</v>
      </c>
      <c r="AA1" s="25" t="s">
        <v>454</v>
      </c>
      <c r="AB1" s="25" t="s">
        <v>429</v>
      </c>
      <c r="AC1" s="25" t="s">
        <v>302</v>
      </c>
      <c r="AD1" s="25" t="s">
        <v>280</v>
      </c>
      <c r="AE1" s="25" t="s">
        <v>263</v>
      </c>
      <c r="AF1" s="25" t="s">
        <v>243</v>
      </c>
      <c r="AG1" s="43" t="s">
        <v>238</v>
      </c>
    </row>
    <row r="2" spans="1:33" ht="60" x14ac:dyDescent="0.25">
      <c r="A2" s="29" t="s">
        <v>105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9</v>
      </c>
      <c r="H2" s="27" t="s">
        <v>6</v>
      </c>
      <c r="I2" s="30" t="s">
        <v>7</v>
      </c>
      <c r="J2" s="27" t="s">
        <v>8</v>
      </c>
      <c r="K2" s="27" t="s">
        <v>2529</v>
      </c>
      <c r="L2" s="27" t="s">
        <v>2530</v>
      </c>
      <c r="M2" s="28" t="s">
        <v>102</v>
      </c>
      <c r="N2" s="28" t="s">
        <v>103</v>
      </c>
      <c r="O2" s="28" t="s">
        <v>104</v>
      </c>
      <c r="P2" s="28" t="s">
        <v>44</v>
      </c>
      <c r="Q2" s="28" t="s">
        <v>10</v>
      </c>
      <c r="R2" s="28" t="s">
        <v>106</v>
      </c>
      <c r="S2" s="28" t="s">
        <v>11</v>
      </c>
      <c r="T2" s="28" t="s">
        <v>12</v>
      </c>
      <c r="U2" s="28" t="s">
        <v>13</v>
      </c>
      <c r="V2" s="28" t="s">
        <v>83</v>
      </c>
      <c r="W2" s="28" t="s">
        <v>107</v>
      </c>
      <c r="X2" s="28" t="s">
        <v>45</v>
      </c>
      <c r="Y2" s="28" t="s">
        <v>82</v>
      </c>
      <c r="Z2" s="28" t="s">
        <v>47</v>
      </c>
      <c r="AA2" s="28" t="s">
        <v>80</v>
      </c>
      <c r="AB2" s="28" t="s">
        <v>2595</v>
      </c>
      <c r="AC2" s="28" t="s">
        <v>2596</v>
      </c>
      <c r="AD2" s="28" t="s">
        <v>2597</v>
      </c>
      <c r="AE2" s="28" t="s">
        <v>87</v>
      </c>
      <c r="AF2" s="28" t="s">
        <v>2598</v>
      </c>
      <c r="AG2" s="31" t="s">
        <v>14</v>
      </c>
    </row>
    <row r="3" spans="1:33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4"/>
      <c r="L3" s="34"/>
      <c r="M3" s="33"/>
      <c r="N3" s="33"/>
      <c r="O3" s="33"/>
      <c r="P3" s="33"/>
      <c r="Q3" s="33"/>
      <c r="R3" s="35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44"/>
    </row>
    <row r="4" spans="1:33" x14ac:dyDescent="0.25">
      <c r="A4" s="36"/>
      <c r="B4" s="26"/>
      <c r="C4" s="26"/>
      <c r="D4" s="26"/>
      <c r="E4" s="26"/>
      <c r="F4" s="26"/>
      <c r="G4" s="26"/>
      <c r="H4" s="26"/>
      <c r="I4" s="26"/>
      <c r="J4" s="26"/>
      <c r="K4" s="37"/>
      <c r="L4" s="37"/>
      <c r="M4" s="26"/>
      <c r="N4" s="26"/>
      <c r="O4" s="26"/>
      <c r="P4" s="26"/>
      <c r="Q4" s="26"/>
      <c r="R4" s="38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2"/>
    </row>
    <row r="5" spans="1:33" x14ac:dyDescent="0.25">
      <c r="A5" s="39"/>
      <c r="B5" s="40"/>
      <c r="C5" s="40"/>
      <c r="D5" s="40"/>
      <c r="E5" s="40"/>
      <c r="F5" s="40"/>
      <c r="G5" s="40"/>
      <c r="H5" s="40"/>
      <c r="I5" s="40"/>
      <c r="J5" s="40"/>
      <c r="K5" s="41"/>
      <c r="L5" s="41"/>
      <c r="M5" s="40"/>
      <c r="N5" s="40"/>
      <c r="O5" s="40"/>
      <c r="P5" s="40"/>
      <c r="Q5" s="40"/>
      <c r="R5" s="42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5"/>
    </row>
    <row r="6" spans="1:33" x14ac:dyDescent="0.25">
      <c r="A6" s="36"/>
      <c r="B6" s="26"/>
      <c r="C6" s="26"/>
      <c r="D6" s="26"/>
      <c r="E6" s="26"/>
      <c r="F6" s="26"/>
      <c r="G6" s="26"/>
      <c r="H6" s="26"/>
      <c r="I6" s="26"/>
      <c r="J6" s="26"/>
      <c r="K6" s="37"/>
      <c r="L6" s="37"/>
      <c r="M6" s="26"/>
      <c r="N6" s="26"/>
      <c r="O6" s="26"/>
      <c r="P6" s="26"/>
      <c r="Q6" s="26"/>
      <c r="R6" s="38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2"/>
    </row>
    <row r="7" spans="1:33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1"/>
      <c r="L7" s="41"/>
      <c r="M7" s="40"/>
      <c r="N7" s="40"/>
      <c r="O7" s="40"/>
      <c r="P7" s="40"/>
      <c r="Q7" s="40"/>
      <c r="R7" s="42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5"/>
    </row>
    <row r="8" spans="1:33" x14ac:dyDescent="0.25">
      <c r="A8" s="36"/>
      <c r="B8" s="26"/>
      <c r="C8" s="26"/>
      <c r="D8" s="26"/>
      <c r="E8" s="26"/>
      <c r="F8" s="26"/>
      <c r="G8" s="26"/>
      <c r="H8" s="26"/>
      <c r="I8" s="26"/>
      <c r="J8" s="26"/>
      <c r="K8" s="37"/>
      <c r="L8" s="37"/>
      <c r="M8" s="26"/>
      <c r="N8" s="26"/>
      <c r="O8" s="26"/>
      <c r="P8" s="26"/>
      <c r="Q8" s="26"/>
      <c r="R8" s="38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2"/>
    </row>
    <row r="9" spans="1:33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1"/>
      <c r="L9" s="41"/>
      <c r="M9" s="40"/>
      <c r="N9" s="40"/>
      <c r="O9" s="40"/>
      <c r="P9" s="40"/>
      <c r="Q9" s="40"/>
      <c r="R9" s="42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5"/>
    </row>
    <row r="10" spans="1:33" x14ac:dyDescent="0.25">
      <c r="A10" s="36"/>
      <c r="B10" s="26"/>
      <c r="C10" s="26"/>
      <c r="D10" s="26"/>
      <c r="E10" s="26"/>
      <c r="F10" s="26"/>
      <c r="G10" s="26"/>
      <c r="H10" s="26"/>
      <c r="I10" s="26"/>
      <c r="J10" s="26"/>
      <c r="K10" s="37"/>
      <c r="L10" s="37"/>
      <c r="M10" s="26"/>
      <c r="N10" s="26"/>
      <c r="O10" s="26"/>
      <c r="P10" s="26"/>
      <c r="Q10" s="26"/>
      <c r="R10" s="38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2"/>
    </row>
    <row r="11" spans="1:33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1"/>
      <c r="L11" s="41"/>
      <c r="M11" s="40"/>
      <c r="N11" s="40"/>
      <c r="O11" s="40"/>
      <c r="P11" s="40"/>
      <c r="Q11" s="40"/>
      <c r="R11" s="42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5"/>
    </row>
    <row r="12" spans="1:33" x14ac:dyDescent="0.25">
      <c r="A12" s="36"/>
      <c r="B12" s="26"/>
      <c r="C12" s="26"/>
      <c r="D12" s="26"/>
      <c r="E12" s="26"/>
      <c r="F12" s="26"/>
      <c r="G12" s="26"/>
      <c r="H12" s="26"/>
      <c r="I12" s="26"/>
      <c r="J12" s="26"/>
      <c r="K12" s="37"/>
      <c r="L12" s="37"/>
      <c r="M12" s="26"/>
      <c r="N12" s="26"/>
      <c r="O12" s="26"/>
      <c r="P12" s="26"/>
      <c r="Q12" s="26"/>
      <c r="R12" s="38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2"/>
    </row>
    <row r="13" spans="1:33" x14ac:dyDescent="0.2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41"/>
      <c r="M13" s="40"/>
      <c r="N13" s="40"/>
      <c r="O13" s="40"/>
      <c r="P13" s="40"/>
      <c r="Q13" s="40"/>
      <c r="R13" s="42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5"/>
    </row>
    <row r="14" spans="1:33" x14ac:dyDescent="0.25">
      <c r="A14" s="36"/>
      <c r="B14" s="26"/>
      <c r="C14" s="26"/>
      <c r="D14" s="26"/>
      <c r="E14" s="26"/>
      <c r="F14" s="26"/>
      <c r="G14" s="26"/>
      <c r="H14" s="26"/>
      <c r="I14" s="26"/>
      <c r="J14" s="26"/>
      <c r="K14" s="37"/>
      <c r="L14" s="37"/>
      <c r="M14" s="26"/>
      <c r="N14" s="26"/>
      <c r="O14" s="26"/>
      <c r="P14" s="26"/>
      <c r="Q14" s="26"/>
      <c r="R14" s="38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2"/>
    </row>
    <row r="15" spans="1:33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1"/>
      <c r="L15" s="41"/>
      <c r="M15" s="40"/>
      <c r="N15" s="40"/>
      <c r="O15" s="40"/>
      <c r="P15" s="40"/>
      <c r="Q15" s="40"/>
      <c r="R15" s="42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5"/>
    </row>
    <row r="16" spans="1:33" x14ac:dyDescent="0.25">
      <c r="A16" s="36"/>
      <c r="B16" s="26"/>
      <c r="C16" s="26"/>
      <c r="D16" s="26"/>
      <c r="E16" s="26"/>
      <c r="F16" s="26"/>
      <c r="G16" s="26"/>
      <c r="H16" s="26"/>
      <c r="I16" s="26"/>
      <c r="J16" s="26"/>
      <c r="K16" s="37"/>
      <c r="L16" s="37"/>
      <c r="M16" s="26"/>
      <c r="N16" s="26"/>
      <c r="O16" s="26"/>
      <c r="P16" s="26"/>
      <c r="Q16" s="26"/>
      <c r="R16" s="38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2"/>
    </row>
    <row r="17" spans="1:33" x14ac:dyDescent="0.2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41"/>
      <c r="M17" s="40"/>
      <c r="N17" s="40"/>
      <c r="O17" s="40"/>
      <c r="P17" s="40"/>
      <c r="Q17" s="40"/>
      <c r="R17" s="42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5"/>
    </row>
    <row r="18" spans="1:33" x14ac:dyDescent="0.25">
      <c r="A18" s="36"/>
      <c r="B18" s="26"/>
      <c r="C18" s="26"/>
      <c r="D18" s="26"/>
      <c r="E18" s="26"/>
      <c r="F18" s="26"/>
      <c r="G18" s="26"/>
      <c r="H18" s="26"/>
      <c r="I18" s="26"/>
      <c r="J18" s="26"/>
      <c r="K18" s="37"/>
      <c r="L18" s="37"/>
      <c r="M18" s="26"/>
      <c r="N18" s="26"/>
      <c r="O18" s="26"/>
      <c r="P18" s="26"/>
      <c r="Q18" s="26"/>
      <c r="R18" s="38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2"/>
    </row>
    <row r="19" spans="1:33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1"/>
      <c r="M19" s="40"/>
      <c r="N19" s="40"/>
      <c r="O19" s="40"/>
      <c r="P19" s="40"/>
      <c r="Q19" s="40"/>
      <c r="R19" s="42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5"/>
    </row>
    <row r="20" spans="1:33" x14ac:dyDescent="0.25">
      <c r="A20" s="36"/>
      <c r="B20" s="26"/>
      <c r="C20" s="26"/>
      <c r="D20" s="26"/>
      <c r="E20" s="26"/>
      <c r="F20" s="26"/>
      <c r="G20" s="26"/>
      <c r="H20" s="26"/>
      <c r="I20" s="26"/>
      <c r="J20" s="26"/>
      <c r="K20" s="37"/>
      <c r="L20" s="37"/>
      <c r="M20" s="26"/>
      <c r="N20" s="26"/>
      <c r="O20" s="26"/>
      <c r="P20" s="26"/>
      <c r="Q20" s="26"/>
      <c r="R20" s="38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2"/>
    </row>
    <row r="21" spans="1:33" x14ac:dyDescent="0.25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1"/>
      <c r="L21" s="41"/>
      <c r="M21" s="40"/>
      <c r="N21" s="40"/>
      <c r="O21" s="40"/>
      <c r="P21" s="40"/>
      <c r="Q21" s="40"/>
      <c r="R21" s="42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5"/>
    </row>
    <row r="22" spans="1:33" x14ac:dyDescent="0.25">
      <c r="A22" s="36"/>
      <c r="B22" s="26"/>
      <c r="C22" s="26"/>
      <c r="D22" s="26"/>
      <c r="E22" s="26"/>
      <c r="F22" s="26"/>
      <c r="G22" s="26"/>
      <c r="H22" s="26"/>
      <c r="I22" s="26"/>
      <c r="J22" s="26"/>
      <c r="K22" s="37"/>
      <c r="L22" s="37"/>
      <c r="M22" s="26"/>
      <c r="N22" s="26"/>
      <c r="O22" s="26"/>
      <c r="P22" s="26"/>
      <c r="Q22" s="26"/>
      <c r="R22" s="38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2"/>
    </row>
    <row r="23" spans="1:33" x14ac:dyDescent="0.25">
      <c r="A23" s="39"/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0"/>
      <c r="N23" s="40"/>
      <c r="O23" s="40"/>
      <c r="P23" s="40"/>
      <c r="Q23" s="40"/>
      <c r="R23" s="42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5"/>
    </row>
    <row r="24" spans="1:33" x14ac:dyDescent="0.25">
      <c r="A24" s="36"/>
      <c r="B24" s="26"/>
      <c r="C24" s="26"/>
      <c r="D24" s="26"/>
      <c r="E24" s="26"/>
      <c r="F24" s="26"/>
      <c r="G24" s="26"/>
      <c r="H24" s="26"/>
      <c r="I24" s="26"/>
      <c r="J24" s="26"/>
      <c r="K24" s="37"/>
      <c r="L24" s="37"/>
      <c r="M24" s="26"/>
      <c r="N24" s="26"/>
      <c r="O24" s="26"/>
      <c r="P24" s="26"/>
      <c r="Q24" s="26"/>
      <c r="R24" s="38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2"/>
    </row>
    <row r="25" spans="1:33" x14ac:dyDescent="0.25">
      <c r="A25" s="39"/>
      <c r="B25" s="40"/>
      <c r="C25" s="40"/>
      <c r="D25" s="40"/>
      <c r="E25" s="40"/>
      <c r="F25" s="40"/>
      <c r="G25" s="40"/>
      <c r="H25" s="40"/>
      <c r="I25" s="40"/>
      <c r="J25" s="40"/>
      <c r="K25" s="41"/>
      <c r="L25" s="41"/>
      <c r="M25" s="40"/>
      <c r="N25" s="40"/>
      <c r="O25" s="40"/>
      <c r="P25" s="40"/>
      <c r="Q25" s="40"/>
      <c r="R25" s="4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5"/>
    </row>
    <row r="26" spans="1:33" x14ac:dyDescent="0.25">
      <c r="A26" s="36"/>
      <c r="B26" s="26"/>
      <c r="C26" s="26"/>
      <c r="D26" s="26"/>
      <c r="E26" s="26"/>
      <c r="F26" s="26"/>
      <c r="G26" s="26"/>
      <c r="H26" s="26"/>
      <c r="I26" s="26"/>
      <c r="J26" s="26"/>
      <c r="K26" s="37"/>
      <c r="L26" s="37"/>
      <c r="M26" s="26"/>
      <c r="N26" s="26"/>
      <c r="O26" s="26"/>
      <c r="P26" s="26"/>
      <c r="Q26" s="26"/>
      <c r="R26" s="38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2"/>
    </row>
    <row r="27" spans="1:33" x14ac:dyDescent="0.25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1"/>
      <c r="L27" s="41"/>
      <c r="M27" s="40"/>
      <c r="N27" s="40"/>
      <c r="O27" s="40"/>
      <c r="P27" s="40"/>
      <c r="Q27" s="40"/>
      <c r="R27" s="42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5"/>
    </row>
    <row r="28" spans="1:33" x14ac:dyDescent="0.25">
      <c r="A28" s="36"/>
      <c r="B28" s="26"/>
      <c r="C28" s="26"/>
      <c r="D28" s="26"/>
      <c r="E28" s="26"/>
      <c r="F28" s="26"/>
      <c r="G28" s="26"/>
      <c r="H28" s="26"/>
      <c r="I28" s="26"/>
      <c r="J28" s="26"/>
      <c r="K28" s="37"/>
      <c r="L28" s="37"/>
      <c r="M28" s="26"/>
      <c r="N28" s="26"/>
      <c r="O28" s="26"/>
      <c r="P28" s="26"/>
      <c r="Q28" s="26"/>
      <c r="R28" s="38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2"/>
    </row>
    <row r="29" spans="1:33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1"/>
      <c r="M29" s="40"/>
      <c r="N29" s="40"/>
      <c r="O29" s="40"/>
      <c r="P29" s="40"/>
      <c r="Q29" s="40"/>
      <c r="R29" s="42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5"/>
    </row>
    <row r="30" spans="1:33" x14ac:dyDescent="0.25">
      <c r="A30" s="36"/>
      <c r="B30" s="26"/>
      <c r="C30" s="26"/>
      <c r="D30" s="26"/>
      <c r="E30" s="26"/>
      <c r="F30" s="26"/>
      <c r="G30" s="26"/>
      <c r="H30" s="26"/>
      <c r="I30" s="26"/>
      <c r="J30" s="26"/>
      <c r="K30" s="37"/>
      <c r="L30" s="37"/>
      <c r="M30" s="26"/>
      <c r="N30" s="26"/>
      <c r="O30" s="26"/>
      <c r="P30" s="26"/>
      <c r="Q30" s="26"/>
      <c r="R30" s="38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2"/>
    </row>
    <row r="31" spans="1:33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40"/>
      <c r="N31" s="40"/>
      <c r="O31" s="40"/>
      <c r="P31" s="40"/>
      <c r="Q31" s="40"/>
      <c r="R31" s="42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5"/>
    </row>
    <row r="32" spans="1:33" x14ac:dyDescent="0.25">
      <c r="A32" s="36"/>
      <c r="B32" s="26"/>
      <c r="C32" s="26"/>
      <c r="D32" s="26"/>
      <c r="E32" s="26"/>
      <c r="F32" s="26"/>
      <c r="G32" s="26"/>
      <c r="H32" s="26"/>
      <c r="I32" s="26"/>
      <c r="J32" s="26"/>
      <c r="K32" s="37"/>
      <c r="L32" s="37"/>
      <c r="M32" s="26"/>
      <c r="N32" s="26"/>
      <c r="O32" s="26"/>
      <c r="P32" s="26"/>
      <c r="Q32" s="26"/>
      <c r="R32" s="38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2"/>
    </row>
    <row r="33" spans="1:33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40"/>
      <c r="N33" s="40"/>
      <c r="O33" s="40"/>
      <c r="P33" s="40"/>
      <c r="Q33" s="40"/>
      <c r="R33" s="42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5"/>
    </row>
    <row r="34" spans="1:33" x14ac:dyDescent="0.25">
      <c r="A34" s="36"/>
      <c r="B34" s="26"/>
      <c r="C34" s="26"/>
      <c r="D34" s="26"/>
      <c r="E34" s="26"/>
      <c r="F34" s="26"/>
      <c r="G34" s="26"/>
      <c r="H34" s="26"/>
      <c r="I34" s="26"/>
      <c r="J34" s="26"/>
      <c r="K34" s="37"/>
      <c r="L34" s="37"/>
      <c r="M34" s="26"/>
      <c r="N34" s="26"/>
      <c r="O34" s="26"/>
      <c r="P34" s="26"/>
      <c r="Q34" s="26"/>
      <c r="R34" s="38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2"/>
    </row>
    <row r="35" spans="1:33" x14ac:dyDescent="0.25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40"/>
      <c r="N35" s="40"/>
      <c r="O35" s="40"/>
      <c r="P35" s="40"/>
      <c r="Q35" s="40"/>
      <c r="R35" s="42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5"/>
    </row>
    <row r="36" spans="1:33" x14ac:dyDescent="0.25">
      <c r="A36" s="36"/>
      <c r="B36" s="26"/>
      <c r="C36" s="26"/>
      <c r="D36" s="26"/>
      <c r="E36" s="26"/>
      <c r="F36" s="26"/>
      <c r="G36" s="26"/>
      <c r="H36" s="26"/>
      <c r="I36" s="26"/>
      <c r="J36" s="26"/>
      <c r="K36" s="37"/>
      <c r="L36" s="37"/>
      <c r="M36" s="26"/>
      <c r="N36" s="26"/>
      <c r="O36" s="26"/>
      <c r="P36" s="26"/>
      <c r="Q36" s="26"/>
      <c r="R36" s="38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2"/>
    </row>
    <row r="37" spans="1:33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1"/>
      <c r="L37" s="41"/>
      <c r="M37" s="40"/>
      <c r="N37" s="40"/>
      <c r="O37" s="40"/>
      <c r="P37" s="40"/>
      <c r="Q37" s="40"/>
      <c r="R37" s="4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5"/>
    </row>
    <row r="38" spans="1:33" x14ac:dyDescent="0.25">
      <c r="A38" s="36"/>
      <c r="B38" s="26"/>
      <c r="C38" s="26"/>
      <c r="D38" s="26"/>
      <c r="E38" s="26"/>
      <c r="F38" s="26"/>
      <c r="G38" s="26"/>
      <c r="H38" s="26"/>
      <c r="I38" s="26"/>
      <c r="J38" s="26"/>
      <c r="K38" s="37"/>
      <c r="L38" s="37"/>
      <c r="M38" s="26"/>
      <c r="N38" s="26"/>
      <c r="O38" s="26"/>
      <c r="P38" s="26"/>
      <c r="Q38" s="26"/>
      <c r="R38" s="38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2"/>
    </row>
    <row r="39" spans="1:33" x14ac:dyDescent="0.25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1"/>
      <c r="L39" s="41"/>
      <c r="M39" s="40"/>
      <c r="N39" s="40"/>
      <c r="O39" s="40"/>
      <c r="P39" s="40"/>
      <c r="Q39" s="40"/>
      <c r="R39" s="42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5"/>
    </row>
    <row r="40" spans="1:33" x14ac:dyDescent="0.25">
      <c r="A40" s="36"/>
      <c r="B40" s="26"/>
      <c r="C40" s="26"/>
      <c r="D40" s="26"/>
      <c r="E40" s="26"/>
      <c r="F40" s="26"/>
      <c r="G40" s="26"/>
      <c r="H40" s="26"/>
      <c r="I40" s="26"/>
      <c r="J40" s="26"/>
      <c r="K40" s="37"/>
      <c r="L40" s="37"/>
      <c r="M40" s="26"/>
      <c r="N40" s="26"/>
      <c r="O40" s="26"/>
      <c r="P40" s="26"/>
      <c r="Q40" s="26"/>
      <c r="R40" s="38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2"/>
    </row>
    <row r="41" spans="1:33" x14ac:dyDescent="0.2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1"/>
      <c r="L41" s="41"/>
      <c r="M41" s="40"/>
      <c r="N41" s="40"/>
      <c r="O41" s="40"/>
      <c r="P41" s="40"/>
      <c r="Q41" s="40"/>
      <c r="R41" s="42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5"/>
    </row>
    <row r="42" spans="1:33" x14ac:dyDescent="0.25">
      <c r="A42" s="36"/>
      <c r="B42" s="26"/>
      <c r="C42" s="26"/>
      <c r="D42" s="26"/>
      <c r="E42" s="26"/>
      <c r="F42" s="26"/>
      <c r="G42" s="26"/>
      <c r="H42" s="26"/>
      <c r="I42" s="26"/>
      <c r="J42" s="26"/>
      <c r="K42" s="37"/>
      <c r="L42" s="37"/>
      <c r="M42" s="26"/>
      <c r="N42" s="26"/>
      <c r="O42" s="26"/>
      <c r="P42" s="26"/>
      <c r="Q42" s="26"/>
      <c r="R42" s="38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2"/>
    </row>
    <row r="43" spans="1:33" x14ac:dyDescent="0.2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1"/>
      <c r="L43" s="41"/>
      <c r="M43" s="40"/>
      <c r="N43" s="40"/>
      <c r="O43" s="40"/>
      <c r="P43" s="40"/>
      <c r="Q43" s="40"/>
      <c r="R43" s="42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5"/>
    </row>
    <row r="44" spans="1:33" x14ac:dyDescent="0.25">
      <c r="A44" s="36"/>
      <c r="B44" s="26"/>
      <c r="C44" s="26"/>
      <c r="D44" s="26"/>
      <c r="E44" s="26"/>
      <c r="F44" s="26"/>
      <c r="G44" s="26"/>
      <c r="H44" s="26"/>
      <c r="I44" s="26"/>
      <c r="J44" s="26"/>
      <c r="K44" s="37"/>
      <c r="L44" s="37"/>
      <c r="M44" s="26"/>
      <c r="N44" s="26"/>
      <c r="O44" s="26"/>
      <c r="P44" s="26"/>
      <c r="Q44" s="26"/>
      <c r="R44" s="38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2"/>
    </row>
    <row r="45" spans="1:33" x14ac:dyDescent="0.2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1"/>
      <c r="L45" s="41"/>
      <c r="M45" s="40"/>
      <c r="N45" s="40"/>
      <c r="O45" s="40"/>
      <c r="P45" s="40"/>
      <c r="Q45" s="40"/>
      <c r="R45" s="42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5"/>
    </row>
    <row r="46" spans="1:33" x14ac:dyDescent="0.25">
      <c r="A46" s="36"/>
      <c r="B46" s="26"/>
      <c r="C46" s="26"/>
      <c r="D46" s="26"/>
      <c r="E46" s="26"/>
      <c r="F46" s="26"/>
      <c r="G46" s="26"/>
      <c r="H46" s="26"/>
      <c r="I46" s="26"/>
      <c r="J46" s="26"/>
      <c r="K46" s="37"/>
      <c r="L46" s="37"/>
      <c r="M46" s="26"/>
      <c r="N46" s="26"/>
      <c r="O46" s="26"/>
      <c r="P46" s="26"/>
      <c r="Q46" s="26"/>
      <c r="R46" s="38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2"/>
    </row>
    <row r="47" spans="1:33" x14ac:dyDescent="0.2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1"/>
      <c r="L47" s="41"/>
      <c r="M47" s="40"/>
      <c r="N47" s="40"/>
      <c r="O47" s="40"/>
      <c r="P47" s="40"/>
      <c r="Q47" s="40"/>
      <c r="R47" s="42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5"/>
    </row>
    <row r="48" spans="1:33" x14ac:dyDescent="0.25">
      <c r="A48" s="36"/>
      <c r="B48" s="26"/>
      <c r="C48" s="26"/>
      <c r="D48" s="26"/>
      <c r="E48" s="26"/>
      <c r="F48" s="26"/>
      <c r="G48" s="26"/>
      <c r="H48" s="26"/>
      <c r="I48" s="26"/>
      <c r="J48" s="26"/>
      <c r="K48" s="37"/>
      <c r="L48" s="37"/>
      <c r="M48" s="26"/>
      <c r="N48" s="26"/>
      <c r="O48" s="26"/>
      <c r="P48" s="26"/>
      <c r="Q48" s="26"/>
      <c r="R48" s="38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2"/>
    </row>
    <row r="49" spans="1:33" x14ac:dyDescent="0.2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1"/>
      <c r="L49" s="41"/>
      <c r="M49" s="40"/>
      <c r="N49" s="40"/>
      <c r="O49" s="40"/>
      <c r="P49" s="40"/>
      <c r="Q49" s="40"/>
      <c r="R49" s="42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5"/>
    </row>
    <row r="50" spans="1:33" x14ac:dyDescent="0.25">
      <c r="A50" s="36"/>
      <c r="B50" s="26"/>
      <c r="C50" s="26"/>
      <c r="D50" s="26"/>
      <c r="E50" s="26"/>
      <c r="F50" s="26"/>
      <c r="G50" s="26"/>
      <c r="H50" s="26"/>
      <c r="I50" s="26"/>
      <c r="J50" s="26"/>
      <c r="K50" s="37"/>
      <c r="L50" s="37"/>
      <c r="M50" s="26"/>
      <c r="N50" s="26"/>
      <c r="O50" s="26"/>
      <c r="P50" s="26"/>
      <c r="Q50" s="26"/>
      <c r="R50" s="38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2"/>
    </row>
    <row r="51" spans="1:33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1"/>
      <c r="L51" s="41"/>
      <c r="M51" s="40"/>
      <c r="N51" s="40"/>
      <c r="O51" s="40"/>
      <c r="P51" s="40"/>
      <c r="Q51" s="40"/>
      <c r="R51" s="42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5"/>
    </row>
    <row r="52" spans="1:33" x14ac:dyDescent="0.25">
      <c r="A52" s="36"/>
      <c r="B52" s="26"/>
      <c r="C52" s="26"/>
      <c r="D52" s="26"/>
      <c r="E52" s="26"/>
      <c r="F52" s="26"/>
      <c r="G52" s="26"/>
      <c r="H52" s="26"/>
      <c r="I52" s="26"/>
      <c r="J52" s="26"/>
      <c r="K52" s="37"/>
      <c r="L52" s="37"/>
      <c r="M52" s="26"/>
      <c r="N52" s="26"/>
      <c r="O52" s="26"/>
      <c r="P52" s="26"/>
      <c r="Q52" s="26"/>
      <c r="R52" s="38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2"/>
    </row>
    <row r="53" spans="1:33" x14ac:dyDescent="0.2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1"/>
      <c r="L53" s="41"/>
      <c r="M53" s="40"/>
      <c r="N53" s="40"/>
      <c r="O53" s="40"/>
      <c r="P53" s="40"/>
      <c r="Q53" s="40"/>
      <c r="R53" s="42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5"/>
    </row>
    <row r="54" spans="1:33" x14ac:dyDescent="0.25">
      <c r="A54" s="36"/>
      <c r="B54" s="26"/>
      <c r="C54" s="26"/>
      <c r="D54" s="26"/>
      <c r="E54" s="26"/>
      <c r="F54" s="26"/>
      <c r="G54" s="26"/>
      <c r="H54" s="26"/>
      <c r="I54" s="26"/>
      <c r="J54" s="26"/>
      <c r="K54" s="37"/>
      <c r="L54" s="37"/>
      <c r="M54" s="26"/>
      <c r="N54" s="26"/>
      <c r="O54" s="26"/>
      <c r="P54" s="26"/>
      <c r="Q54" s="26"/>
      <c r="R54" s="38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2"/>
    </row>
    <row r="55" spans="1:33" x14ac:dyDescent="0.25">
      <c r="A55" s="39"/>
      <c r="B55" s="40"/>
      <c r="C55" s="40"/>
      <c r="D55" s="40"/>
      <c r="E55" s="40"/>
      <c r="F55" s="40"/>
      <c r="G55" s="40"/>
      <c r="H55" s="40"/>
      <c r="I55" s="40"/>
      <c r="J55" s="40"/>
      <c r="K55" s="41"/>
      <c r="L55" s="41"/>
      <c r="M55" s="40"/>
      <c r="N55" s="40"/>
      <c r="O55" s="40"/>
      <c r="P55" s="40"/>
      <c r="Q55" s="40"/>
      <c r="R55" s="42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5"/>
    </row>
    <row r="56" spans="1:33" x14ac:dyDescent="0.25">
      <c r="A56" s="36"/>
      <c r="B56" s="26"/>
      <c r="C56" s="26"/>
      <c r="D56" s="26"/>
      <c r="E56" s="26"/>
      <c r="F56" s="26"/>
      <c r="G56" s="26"/>
      <c r="H56" s="26"/>
      <c r="I56" s="26"/>
      <c r="J56" s="26"/>
      <c r="K56" s="37"/>
      <c r="L56" s="37"/>
      <c r="M56" s="26"/>
      <c r="N56" s="26"/>
      <c r="O56" s="26"/>
      <c r="P56" s="26"/>
      <c r="Q56" s="26"/>
      <c r="R56" s="38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2"/>
    </row>
    <row r="57" spans="1:33" x14ac:dyDescent="0.25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1"/>
      <c r="L57" s="41"/>
      <c r="M57" s="40"/>
      <c r="N57" s="40"/>
      <c r="O57" s="40"/>
      <c r="P57" s="40"/>
      <c r="Q57" s="40"/>
      <c r="R57" s="42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5"/>
    </row>
    <row r="58" spans="1:33" x14ac:dyDescent="0.25">
      <c r="A58" s="36"/>
      <c r="B58" s="26"/>
      <c r="C58" s="26"/>
      <c r="D58" s="26"/>
      <c r="E58" s="26"/>
      <c r="F58" s="26"/>
      <c r="G58" s="26"/>
      <c r="H58" s="26"/>
      <c r="I58" s="26"/>
      <c r="J58" s="26"/>
      <c r="K58" s="37"/>
      <c r="L58" s="37"/>
      <c r="M58" s="26"/>
      <c r="N58" s="26"/>
      <c r="O58" s="26"/>
      <c r="P58" s="26"/>
      <c r="Q58" s="26"/>
      <c r="R58" s="38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2"/>
    </row>
    <row r="59" spans="1:33" x14ac:dyDescent="0.25">
      <c r="A59" s="39"/>
      <c r="B59" s="40"/>
      <c r="C59" s="40"/>
      <c r="D59" s="40"/>
      <c r="E59" s="40"/>
      <c r="F59" s="40"/>
      <c r="G59" s="40"/>
      <c r="H59" s="40"/>
      <c r="I59" s="40"/>
      <c r="J59" s="40"/>
      <c r="K59" s="41"/>
      <c r="L59" s="41"/>
      <c r="M59" s="40"/>
      <c r="N59" s="40"/>
      <c r="O59" s="40"/>
      <c r="P59" s="40"/>
      <c r="Q59" s="40"/>
      <c r="R59" s="42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5"/>
    </row>
    <row r="60" spans="1:33" x14ac:dyDescent="0.25">
      <c r="A60" s="36"/>
      <c r="B60" s="26"/>
      <c r="C60" s="26"/>
      <c r="D60" s="26"/>
      <c r="E60" s="26"/>
      <c r="F60" s="26"/>
      <c r="G60" s="26"/>
      <c r="H60" s="26"/>
      <c r="I60" s="26"/>
      <c r="J60" s="26"/>
      <c r="K60" s="37"/>
      <c r="L60" s="37"/>
      <c r="M60" s="26"/>
      <c r="N60" s="26"/>
      <c r="O60" s="26"/>
      <c r="P60" s="26"/>
      <c r="Q60" s="26"/>
      <c r="R60" s="38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2"/>
    </row>
    <row r="61" spans="1:33" x14ac:dyDescent="0.25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1"/>
      <c r="L61" s="41"/>
      <c r="M61" s="40"/>
      <c r="N61" s="40"/>
      <c r="O61" s="40"/>
      <c r="P61" s="40"/>
      <c r="Q61" s="40"/>
      <c r="R61" s="42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5"/>
    </row>
    <row r="62" spans="1:33" x14ac:dyDescent="0.25">
      <c r="A62" s="36"/>
      <c r="B62" s="26"/>
      <c r="C62" s="26"/>
      <c r="D62" s="26"/>
      <c r="E62" s="26"/>
      <c r="F62" s="26"/>
      <c r="G62" s="26"/>
      <c r="H62" s="26"/>
      <c r="I62" s="26"/>
      <c r="J62" s="26"/>
      <c r="K62" s="37"/>
      <c r="L62" s="37"/>
      <c r="M62" s="26"/>
      <c r="N62" s="26"/>
      <c r="O62" s="26"/>
      <c r="P62" s="26"/>
      <c r="Q62" s="26"/>
      <c r="R62" s="38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2"/>
    </row>
    <row r="63" spans="1:33" x14ac:dyDescent="0.25">
      <c r="A63" s="39"/>
      <c r="B63" s="40"/>
      <c r="C63" s="40"/>
      <c r="D63" s="40"/>
      <c r="E63" s="40"/>
      <c r="F63" s="40"/>
      <c r="G63" s="40"/>
      <c r="H63" s="40"/>
      <c r="I63" s="40"/>
      <c r="J63" s="40"/>
      <c r="K63" s="41"/>
      <c r="L63" s="41"/>
      <c r="M63" s="40"/>
      <c r="N63" s="40"/>
      <c r="O63" s="40"/>
      <c r="P63" s="40"/>
      <c r="Q63" s="40"/>
      <c r="R63" s="42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5"/>
    </row>
    <row r="64" spans="1:33" x14ac:dyDescent="0.25">
      <c r="A64" s="36"/>
      <c r="B64" s="26"/>
      <c r="C64" s="26"/>
      <c r="D64" s="26"/>
      <c r="E64" s="26"/>
      <c r="F64" s="26"/>
      <c r="G64" s="26"/>
      <c r="H64" s="26"/>
      <c r="I64" s="26"/>
      <c r="J64" s="26"/>
      <c r="K64" s="37"/>
      <c r="L64" s="37"/>
      <c r="M64" s="26"/>
      <c r="N64" s="26"/>
      <c r="O64" s="26"/>
      <c r="P64" s="26"/>
      <c r="Q64" s="26"/>
      <c r="R64" s="38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2"/>
    </row>
    <row r="65" spans="1:33" x14ac:dyDescent="0.25">
      <c r="A65" s="39"/>
      <c r="B65" s="40"/>
      <c r="C65" s="40"/>
      <c r="D65" s="40"/>
      <c r="E65" s="40"/>
      <c r="F65" s="40"/>
      <c r="G65" s="40"/>
      <c r="H65" s="40"/>
      <c r="I65" s="40"/>
      <c r="J65" s="40"/>
      <c r="K65" s="41"/>
      <c r="L65" s="41"/>
      <c r="M65" s="40"/>
      <c r="N65" s="40"/>
      <c r="O65" s="40"/>
      <c r="P65" s="40"/>
      <c r="Q65" s="40"/>
      <c r="R65" s="42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5"/>
    </row>
    <row r="66" spans="1:33" x14ac:dyDescent="0.25">
      <c r="A66" s="36"/>
      <c r="B66" s="26"/>
      <c r="C66" s="26"/>
      <c r="D66" s="26"/>
      <c r="E66" s="26"/>
      <c r="F66" s="26"/>
      <c r="G66" s="26"/>
      <c r="H66" s="26"/>
      <c r="I66" s="26"/>
      <c r="J66" s="26"/>
      <c r="K66" s="37"/>
      <c r="L66" s="37"/>
      <c r="M66" s="26"/>
      <c r="N66" s="26"/>
      <c r="O66" s="26"/>
      <c r="P66" s="26"/>
      <c r="Q66" s="26"/>
      <c r="R66" s="38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2"/>
    </row>
    <row r="67" spans="1:33" x14ac:dyDescent="0.25">
      <c r="A67" s="39"/>
      <c r="B67" s="40"/>
      <c r="C67" s="40"/>
      <c r="D67" s="40"/>
      <c r="E67" s="40"/>
      <c r="F67" s="40"/>
      <c r="G67" s="40"/>
      <c r="H67" s="40"/>
      <c r="I67" s="40"/>
      <c r="J67" s="40"/>
      <c r="K67" s="41"/>
      <c r="L67" s="41"/>
      <c r="M67" s="40"/>
      <c r="N67" s="40"/>
      <c r="O67" s="40"/>
      <c r="P67" s="40"/>
      <c r="Q67" s="40"/>
      <c r="R67" s="42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5"/>
    </row>
    <row r="68" spans="1:33" x14ac:dyDescent="0.25">
      <c r="A68" s="36"/>
      <c r="B68" s="26"/>
      <c r="C68" s="26"/>
      <c r="D68" s="26"/>
      <c r="E68" s="26"/>
      <c r="F68" s="26"/>
      <c r="G68" s="26"/>
      <c r="H68" s="26"/>
      <c r="I68" s="26"/>
      <c r="J68" s="26"/>
      <c r="K68" s="37"/>
      <c r="L68" s="37"/>
      <c r="M68" s="26"/>
      <c r="N68" s="26"/>
      <c r="O68" s="26"/>
      <c r="P68" s="26"/>
      <c r="Q68" s="26"/>
      <c r="R68" s="38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2"/>
    </row>
    <row r="69" spans="1:33" x14ac:dyDescent="0.25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1"/>
      <c r="L69" s="41"/>
      <c r="M69" s="40"/>
      <c r="N69" s="40"/>
      <c r="O69" s="40"/>
      <c r="P69" s="40"/>
      <c r="Q69" s="40"/>
      <c r="R69" s="42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5"/>
    </row>
    <row r="70" spans="1:33" x14ac:dyDescent="0.25">
      <c r="A70" s="36"/>
      <c r="B70" s="26"/>
      <c r="C70" s="26"/>
      <c r="D70" s="26"/>
      <c r="E70" s="26"/>
      <c r="F70" s="26"/>
      <c r="G70" s="26"/>
      <c r="H70" s="26"/>
      <c r="I70" s="26"/>
      <c r="J70" s="26"/>
      <c r="K70" s="37"/>
      <c r="L70" s="37"/>
      <c r="M70" s="26"/>
      <c r="N70" s="26"/>
      <c r="O70" s="26"/>
      <c r="P70" s="26"/>
      <c r="Q70" s="26"/>
      <c r="R70" s="38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2"/>
    </row>
    <row r="71" spans="1:33" x14ac:dyDescent="0.25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1"/>
      <c r="L71" s="41"/>
      <c r="M71" s="40"/>
      <c r="N71" s="40"/>
      <c r="O71" s="40"/>
      <c r="P71" s="40"/>
      <c r="Q71" s="40"/>
      <c r="R71" s="42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5"/>
    </row>
    <row r="72" spans="1:33" x14ac:dyDescent="0.25">
      <c r="A72" s="36"/>
      <c r="B72" s="26"/>
      <c r="C72" s="26"/>
      <c r="D72" s="26"/>
      <c r="E72" s="26"/>
      <c r="F72" s="26"/>
      <c r="G72" s="26"/>
      <c r="H72" s="26"/>
      <c r="I72" s="26"/>
      <c r="J72" s="26"/>
      <c r="K72" s="37"/>
      <c r="L72" s="37"/>
      <c r="M72" s="26"/>
      <c r="N72" s="26"/>
      <c r="O72" s="26"/>
      <c r="P72" s="26"/>
      <c r="Q72" s="26"/>
      <c r="R72" s="38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2"/>
    </row>
    <row r="73" spans="1:33" x14ac:dyDescent="0.25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1"/>
      <c r="L73" s="41"/>
      <c r="M73" s="40"/>
      <c r="N73" s="40"/>
      <c r="O73" s="40"/>
      <c r="P73" s="40"/>
      <c r="Q73" s="40"/>
      <c r="R73" s="42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5"/>
    </row>
    <row r="74" spans="1:33" x14ac:dyDescent="0.25">
      <c r="A74" s="36"/>
      <c r="B74" s="26"/>
      <c r="C74" s="26"/>
      <c r="D74" s="26"/>
      <c r="E74" s="26"/>
      <c r="F74" s="26"/>
      <c r="G74" s="26"/>
      <c r="H74" s="26"/>
      <c r="I74" s="26"/>
      <c r="J74" s="26"/>
      <c r="K74" s="37"/>
      <c r="L74" s="37"/>
      <c r="M74" s="26"/>
      <c r="N74" s="26"/>
      <c r="O74" s="26"/>
      <c r="P74" s="26"/>
      <c r="Q74" s="26"/>
      <c r="R74" s="38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2"/>
    </row>
    <row r="75" spans="1:33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1"/>
      <c r="L75" s="41"/>
      <c r="M75" s="40"/>
      <c r="N75" s="40"/>
      <c r="O75" s="40"/>
      <c r="P75" s="40"/>
      <c r="Q75" s="40"/>
      <c r="R75" s="42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5"/>
    </row>
    <row r="76" spans="1:33" x14ac:dyDescent="0.25">
      <c r="A76" s="36"/>
      <c r="B76" s="26"/>
      <c r="C76" s="26"/>
      <c r="D76" s="26"/>
      <c r="E76" s="26"/>
      <c r="F76" s="26"/>
      <c r="G76" s="26"/>
      <c r="H76" s="26"/>
      <c r="I76" s="26"/>
      <c r="J76" s="26"/>
      <c r="K76" s="37"/>
      <c r="L76" s="37"/>
      <c r="M76" s="26"/>
      <c r="N76" s="26"/>
      <c r="O76" s="26"/>
      <c r="P76" s="26"/>
      <c r="Q76" s="26"/>
      <c r="R76" s="38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2"/>
    </row>
    <row r="77" spans="1:33" x14ac:dyDescent="0.25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1"/>
      <c r="L77" s="41"/>
      <c r="M77" s="40"/>
      <c r="N77" s="40"/>
      <c r="O77" s="40"/>
      <c r="P77" s="40"/>
      <c r="Q77" s="40"/>
      <c r="R77" s="42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5"/>
    </row>
    <row r="78" spans="1:33" x14ac:dyDescent="0.25">
      <c r="A78" s="36"/>
      <c r="B78" s="26"/>
      <c r="C78" s="26"/>
      <c r="D78" s="26"/>
      <c r="E78" s="26"/>
      <c r="F78" s="26"/>
      <c r="G78" s="26"/>
      <c r="H78" s="26"/>
      <c r="I78" s="26"/>
      <c r="J78" s="26"/>
      <c r="K78" s="37"/>
      <c r="L78" s="37"/>
      <c r="M78" s="26"/>
      <c r="N78" s="26"/>
      <c r="O78" s="26"/>
      <c r="P78" s="26"/>
      <c r="Q78" s="26"/>
      <c r="R78" s="38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2"/>
    </row>
    <row r="79" spans="1:33" x14ac:dyDescent="0.25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1"/>
      <c r="L79" s="41"/>
      <c r="M79" s="40"/>
      <c r="N79" s="40"/>
      <c r="O79" s="40"/>
      <c r="P79" s="40"/>
      <c r="Q79" s="40"/>
      <c r="R79" s="42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5"/>
    </row>
    <row r="80" spans="1:33" x14ac:dyDescent="0.25">
      <c r="A80" s="36"/>
      <c r="B80" s="26"/>
      <c r="C80" s="26"/>
      <c r="D80" s="26"/>
      <c r="E80" s="26"/>
      <c r="F80" s="26"/>
      <c r="G80" s="26"/>
      <c r="H80" s="26"/>
      <c r="I80" s="26"/>
      <c r="J80" s="26"/>
      <c r="K80" s="37"/>
      <c r="L80" s="37"/>
      <c r="M80" s="26"/>
      <c r="N80" s="26"/>
      <c r="O80" s="26"/>
      <c r="P80" s="26"/>
      <c r="Q80" s="26"/>
      <c r="R80" s="38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2"/>
    </row>
    <row r="81" spans="1:33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1"/>
      <c r="L81" s="41"/>
      <c r="M81" s="40"/>
      <c r="N81" s="40"/>
      <c r="O81" s="40"/>
      <c r="P81" s="40"/>
      <c r="Q81" s="40"/>
      <c r="R81" s="42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5"/>
    </row>
    <row r="82" spans="1:33" x14ac:dyDescent="0.25">
      <c r="A82" s="36"/>
      <c r="B82" s="26"/>
      <c r="C82" s="26"/>
      <c r="D82" s="26"/>
      <c r="E82" s="26"/>
      <c r="F82" s="26"/>
      <c r="G82" s="26"/>
      <c r="H82" s="26"/>
      <c r="I82" s="26"/>
      <c r="J82" s="26"/>
      <c r="K82" s="37"/>
      <c r="L82" s="37"/>
      <c r="M82" s="26"/>
      <c r="N82" s="26"/>
      <c r="O82" s="26"/>
      <c r="P82" s="26"/>
      <c r="Q82" s="26"/>
      <c r="R82" s="38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2"/>
    </row>
    <row r="83" spans="1:33" x14ac:dyDescent="0.25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1"/>
      <c r="L83" s="41"/>
      <c r="M83" s="40"/>
      <c r="N83" s="40"/>
      <c r="O83" s="40"/>
      <c r="P83" s="40"/>
      <c r="Q83" s="40"/>
      <c r="R83" s="42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5"/>
    </row>
    <row r="84" spans="1:33" x14ac:dyDescent="0.25">
      <c r="A84" s="36"/>
      <c r="B84" s="26"/>
      <c r="C84" s="26"/>
      <c r="D84" s="26"/>
      <c r="E84" s="26"/>
      <c r="F84" s="26"/>
      <c r="G84" s="26"/>
      <c r="H84" s="26"/>
      <c r="I84" s="26"/>
      <c r="J84" s="26"/>
      <c r="K84" s="37"/>
      <c r="L84" s="37"/>
      <c r="M84" s="26"/>
      <c r="N84" s="26"/>
      <c r="O84" s="26"/>
      <c r="P84" s="26"/>
      <c r="Q84" s="26"/>
      <c r="R84" s="38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2"/>
    </row>
    <row r="85" spans="1:33" x14ac:dyDescent="0.25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1"/>
      <c r="L85" s="41"/>
      <c r="M85" s="40"/>
      <c r="N85" s="40"/>
      <c r="O85" s="40"/>
      <c r="P85" s="40"/>
      <c r="Q85" s="40"/>
      <c r="R85" s="42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5"/>
    </row>
    <row r="86" spans="1:33" x14ac:dyDescent="0.25">
      <c r="A86" s="36"/>
      <c r="B86" s="26"/>
      <c r="C86" s="26"/>
      <c r="D86" s="26"/>
      <c r="E86" s="26"/>
      <c r="F86" s="26"/>
      <c r="G86" s="26"/>
      <c r="H86" s="26"/>
      <c r="I86" s="26"/>
      <c r="J86" s="26"/>
      <c r="K86" s="37"/>
      <c r="L86" s="37"/>
      <c r="M86" s="26"/>
      <c r="N86" s="26"/>
      <c r="O86" s="26"/>
      <c r="P86" s="26"/>
      <c r="Q86" s="26"/>
      <c r="R86" s="38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2"/>
    </row>
    <row r="87" spans="1:33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1"/>
      <c r="L87" s="41"/>
      <c r="M87" s="40"/>
      <c r="N87" s="40"/>
      <c r="O87" s="40"/>
      <c r="P87" s="40"/>
      <c r="Q87" s="40"/>
      <c r="R87" s="42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5"/>
    </row>
    <row r="88" spans="1:33" x14ac:dyDescent="0.25">
      <c r="A88" s="36"/>
      <c r="B88" s="26"/>
      <c r="C88" s="26"/>
      <c r="D88" s="26"/>
      <c r="E88" s="26"/>
      <c r="F88" s="26"/>
      <c r="G88" s="26"/>
      <c r="H88" s="26"/>
      <c r="I88" s="26"/>
      <c r="J88" s="26"/>
      <c r="K88" s="37"/>
      <c r="L88" s="37"/>
      <c r="M88" s="26"/>
      <c r="N88" s="26"/>
      <c r="O88" s="26"/>
      <c r="P88" s="26"/>
      <c r="Q88" s="26"/>
      <c r="R88" s="38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2"/>
    </row>
    <row r="89" spans="1:33" x14ac:dyDescent="0.25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1"/>
      <c r="L89" s="41"/>
      <c r="M89" s="40"/>
      <c r="N89" s="40"/>
      <c r="O89" s="40"/>
      <c r="P89" s="40"/>
      <c r="Q89" s="40"/>
      <c r="R89" s="42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5"/>
    </row>
    <row r="90" spans="1:33" x14ac:dyDescent="0.25">
      <c r="A90" s="36"/>
      <c r="B90" s="26"/>
      <c r="C90" s="26"/>
      <c r="D90" s="26"/>
      <c r="E90" s="26"/>
      <c r="F90" s="26"/>
      <c r="G90" s="26"/>
      <c r="H90" s="26"/>
      <c r="I90" s="26"/>
      <c r="J90" s="26"/>
      <c r="K90" s="37"/>
      <c r="L90" s="37"/>
      <c r="M90" s="26"/>
      <c r="N90" s="26"/>
      <c r="O90" s="26"/>
      <c r="P90" s="26"/>
      <c r="Q90" s="26"/>
      <c r="R90" s="38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2"/>
    </row>
    <row r="91" spans="1:33" x14ac:dyDescent="0.2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1"/>
      <c r="L91" s="41"/>
      <c r="M91" s="40"/>
      <c r="N91" s="40"/>
      <c r="O91" s="40"/>
      <c r="P91" s="40"/>
      <c r="Q91" s="40"/>
      <c r="R91" s="42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5"/>
    </row>
    <row r="92" spans="1:33" x14ac:dyDescent="0.25">
      <c r="A92" s="36"/>
      <c r="B92" s="26"/>
      <c r="C92" s="26"/>
      <c r="D92" s="26"/>
      <c r="E92" s="26"/>
      <c r="F92" s="26"/>
      <c r="G92" s="26"/>
      <c r="H92" s="26"/>
      <c r="I92" s="26"/>
      <c r="J92" s="26"/>
      <c r="K92" s="37"/>
      <c r="L92" s="37"/>
      <c r="M92" s="26"/>
      <c r="N92" s="26"/>
      <c r="O92" s="26"/>
      <c r="P92" s="26"/>
      <c r="Q92" s="26"/>
      <c r="R92" s="38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2"/>
    </row>
    <row r="93" spans="1:33" x14ac:dyDescent="0.25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1"/>
      <c r="L93" s="41"/>
      <c r="M93" s="40"/>
      <c r="N93" s="40"/>
      <c r="O93" s="40"/>
      <c r="P93" s="40"/>
      <c r="Q93" s="40"/>
      <c r="R93" s="42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5"/>
    </row>
    <row r="94" spans="1:33" x14ac:dyDescent="0.25">
      <c r="A94" s="36"/>
      <c r="B94" s="26"/>
      <c r="C94" s="26"/>
      <c r="D94" s="26"/>
      <c r="E94" s="26"/>
      <c r="F94" s="26"/>
      <c r="G94" s="26"/>
      <c r="H94" s="26"/>
      <c r="I94" s="26"/>
      <c r="J94" s="26"/>
      <c r="K94" s="37"/>
      <c r="L94" s="37"/>
      <c r="M94" s="26"/>
      <c r="N94" s="26"/>
      <c r="O94" s="26"/>
      <c r="P94" s="26"/>
      <c r="Q94" s="26"/>
      <c r="R94" s="38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2"/>
    </row>
    <row r="95" spans="1:33" x14ac:dyDescent="0.25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1"/>
      <c r="L95" s="41"/>
      <c r="M95" s="40"/>
      <c r="N95" s="40"/>
      <c r="O95" s="40"/>
      <c r="P95" s="40"/>
      <c r="Q95" s="40"/>
      <c r="R95" s="42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5"/>
    </row>
    <row r="96" spans="1:33" x14ac:dyDescent="0.25">
      <c r="A96" s="36"/>
      <c r="B96" s="26"/>
      <c r="C96" s="26"/>
      <c r="D96" s="26"/>
      <c r="E96" s="26"/>
      <c r="F96" s="26"/>
      <c r="G96" s="26"/>
      <c r="H96" s="26"/>
      <c r="I96" s="26"/>
      <c r="J96" s="26"/>
      <c r="K96" s="37"/>
      <c r="L96" s="37"/>
      <c r="M96" s="26"/>
      <c r="N96" s="26"/>
      <c r="O96" s="26"/>
      <c r="P96" s="26"/>
      <c r="Q96" s="26"/>
      <c r="R96" s="38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2"/>
    </row>
    <row r="97" spans="1:33" x14ac:dyDescent="0.25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1"/>
      <c r="L97" s="41"/>
      <c r="M97" s="40"/>
      <c r="N97" s="40"/>
      <c r="O97" s="40"/>
      <c r="P97" s="40"/>
      <c r="Q97" s="40"/>
      <c r="R97" s="42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5"/>
    </row>
    <row r="98" spans="1:33" x14ac:dyDescent="0.25">
      <c r="A98" s="36"/>
      <c r="B98" s="26"/>
      <c r="C98" s="26"/>
      <c r="D98" s="26"/>
      <c r="E98" s="26"/>
      <c r="F98" s="26"/>
      <c r="G98" s="26"/>
      <c r="H98" s="26"/>
      <c r="I98" s="26"/>
      <c r="J98" s="26"/>
      <c r="K98" s="37"/>
      <c r="L98" s="37"/>
      <c r="M98" s="26"/>
      <c r="N98" s="26"/>
      <c r="O98" s="26"/>
      <c r="P98" s="26"/>
      <c r="Q98" s="26"/>
      <c r="R98" s="38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2"/>
    </row>
    <row r="99" spans="1:33" x14ac:dyDescent="0.25">
      <c r="A99" s="39"/>
      <c r="B99" s="40"/>
      <c r="C99" s="40"/>
      <c r="D99" s="40"/>
      <c r="E99" s="40"/>
      <c r="F99" s="40"/>
      <c r="G99" s="40"/>
      <c r="H99" s="40"/>
      <c r="I99" s="40"/>
      <c r="J99" s="40"/>
      <c r="K99" s="41"/>
      <c r="L99" s="41"/>
      <c r="M99" s="40"/>
      <c r="N99" s="40"/>
      <c r="O99" s="40"/>
      <c r="P99" s="40"/>
      <c r="Q99" s="40"/>
      <c r="R99" s="42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5"/>
    </row>
    <row r="100" spans="1:33" x14ac:dyDescent="0.25">
      <c r="A100" s="36"/>
      <c r="B100" s="26"/>
      <c r="C100" s="26"/>
      <c r="D100" s="26"/>
      <c r="E100" s="26"/>
      <c r="F100" s="26"/>
      <c r="G100" s="26"/>
      <c r="H100" s="26"/>
      <c r="I100" s="26"/>
      <c r="J100" s="26"/>
      <c r="K100" s="37"/>
      <c r="L100" s="37"/>
      <c r="M100" s="26"/>
      <c r="N100" s="26"/>
      <c r="O100" s="26"/>
      <c r="P100" s="26"/>
      <c r="Q100" s="26"/>
      <c r="R100" s="38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2"/>
    </row>
    <row r="101" spans="1:33" x14ac:dyDescent="0.25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1"/>
      <c r="L101" s="41"/>
      <c r="M101" s="40"/>
      <c r="N101" s="40"/>
      <c r="O101" s="40"/>
      <c r="P101" s="40"/>
      <c r="Q101" s="40"/>
      <c r="R101" s="42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5"/>
    </row>
    <row r="102" spans="1:33" x14ac:dyDescent="0.25">
      <c r="A102" s="36"/>
      <c r="B102" s="26"/>
      <c r="C102" s="26"/>
      <c r="D102" s="26"/>
      <c r="E102" s="26"/>
      <c r="F102" s="26"/>
      <c r="G102" s="26"/>
      <c r="H102" s="26"/>
      <c r="I102" s="26"/>
      <c r="J102" s="26"/>
      <c r="K102" s="37"/>
      <c r="L102" s="37"/>
      <c r="M102" s="26"/>
      <c r="N102" s="26"/>
      <c r="O102" s="26"/>
      <c r="P102" s="26"/>
      <c r="Q102" s="26"/>
      <c r="R102" s="38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2"/>
    </row>
    <row r="103" spans="1:33" x14ac:dyDescent="0.25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1"/>
      <c r="L103" s="41"/>
      <c r="M103" s="40"/>
      <c r="N103" s="40"/>
      <c r="O103" s="40"/>
      <c r="P103" s="40"/>
      <c r="Q103" s="40"/>
      <c r="R103" s="42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5"/>
    </row>
    <row r="104" spans="1:33" x14ac:dyDescent="0.25">
      <c r="A104" s="36"/>
      <c r="B104" s="26"/>
      <c r="C104" s="26"/>
      <c r="D104" s="26"/>
      <c r="E104" s="26"/>
      <c r="F104" s="26"/>
      <c r="G104" s="26"/>
      <c r="H104" s="26"/>
      <c r="I104" s="26"/>
      <c r="J104" s="26"/>
      <c r="K104" s="37"/>
      <c r="L104" s="37"/>
      <c r="M104" s="26"/>
      <c r="N104" s="26"/>
      <c r="O104" s="26"/>
      <c r="P104" s="26"/>
      <c r="Q104" s="26"/>
      <c r="R104" s="38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2"/>
    </row>
    <row r="105" spans="1:33" x14ac:dyDescent="0.2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1"/>
      <c r="L105" s="41"/>
      <c r="M105" s="40"/>
      <c r="N105" s="40"/>
      <c r="O105" s="40"/>
      <c r="P105" s="40"/>
      <c r="Q105" s="40"/>
      <c r="R105" s="42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5"/>
    </row>
    <row r="106" spans="1:33" x14ac:dyDescent="0.25">
      <c r="A106" s="36"/>
      <c r="B106" s="26"/>
      <c r="C106" s="26"/>
      <c r="D106" s="26"/>
      <c r="E106" s="26"/>
      <c r="F106" s="26"/>
      <c r="G106" s="26"/>
      <c r="H106" s="26"/>
      <c r="I106" s="26"/>
      <c r="J106" s="26"/>
      <c r="K106" s="37"/>
      <c r="L106" s="37"/>
      <c r="M106" s="26"/>
      <c r="N106" s="26"/>
      <c r="O106" s="26"/>
      <c r="P106" s="26"/>
      <c r="Q106" s="26"/>
      <c r="R106" s="38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2"/>
    </row>
    <row r="107" spans="1:33" x14ac:dyDescent="0.25">
      <c r="A107" s="39"/>
      <c r="B107" s="40"/>
      <c r="C107" s="40"/>
      <c r="D107" s="40"/>
      <c r="E107" s="40"/>
      <c r="F107" s="40"/>
      <c r="G107" s="40"/>
      <c r="H107" s="40"/>
      <c r="I107" s="40"/>
      <c r="J107" s="40"/>
      <c r="K107" s="41"/>
      <c r="L107" s="41"/>
      <c r="M107" s="40"/>
      <c r="N107" s="40"/>
      <c r="O107" s="40"/>
      <c r="P107" s="40"/>
      <c r="Q107" s="40"/>
      <c r="R107" s="42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5"/>
    </row>
    <row r="108" spans="1:33" x14ac:dyDescent="0.25">
      <c r="A108" s="36"/>
      <c r="B108" s="26"/>
      <c r="C108" s="26"/>
      <c r="D108" s="26"/>
      <c r="E108" s="26"/>
      <c r="F108" s="26"/>
      <c r="G108" s="26"/>
      <c r="H108" s="26"/>
      <c r="I108" s="26"/>
      <c r="J108" s="26"/>
      <c r="K108" s="37"/>
      <c r="L108" s="37"/>
      <c r="M108" s="26"/>
      <c r="N108" s="26"/>
      <c r="O108" s="26"/>
      <c r="P108" s="26"/>
      <c r="Q108" s="26"/>
      <c r="R108" s="38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2"/>
    </row>
    <row r="109" spans="1:33" x14ac:dyDescent="0.25">
      <c r="A109" s="39"/>
      <c r="B109" s="40"/>
      <c r="C109" s="40"/>
      <c r="D109" s="40"/>
      <c r="E109" s="40"/>
      <c r="F109" s="40"/>
      <c r="G109" s="40"/>
      <c r="H109" s="40"/>
      <c r="I109" s="40"/>
      <c r="J109" s="40"/>
      <c r="K109" s="41"/>
      <c r="L109" s="41"/>
      <c r="M109" s="40"/>
      <c r="N109" s="40"/>
      <c r="O109" s="40"/>
      <c r="P109" s="40"/>
      <c r="Q109" s="40"/>
      <c r="R109" s="42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5"/>
    </row>
    <row r="110" spans="1:33" x14ac:dyDescent="0.25">
      <c r="A110" s="36"/>
      <c r="B110" s="26"/>
      <c r="C110" s="26"/>
      <c r="D110" s="26"/>
      <c r="E110" s="26"/>
      <c r="F110" s="26"/>
      <c r="G110" s="26"/>
      <c r="H110" s="26"/>
      <c r="I110" s="26"/>
      <c r="J110" s="26"/>
      <c r="K110" s="37"/>
      <c r="L110" s="37"/>
      <c r="M110" s="26"/>
      <c r="N110" s="26"/>
      <c r="O110" s="26"/>
      <c r="P110" s="26"/>
      <c r="Q110" s="26"/>
      <c r="R110" s="38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2"/>
    </row>
    <row r="111" spans="1:33" x14ac:dyDescent="0.25">
      <c r="A111" s="39"/>
      <c r="B111" s="40"/>
      <c r="C111" s="40"/>
      <c r="D111" s="40"/>
      <c r="E111" s="40"/>
      <c r="F111" s="40"/>
      <c r="G111" s="40"/>
      <c r="H111" s="40"/>
      <c r="I111" s="40"/>
      <c r="J111" s="40"/>
      <c r="K111" s="41"/>
      <c r="L111" s="41"/>
      <c r="M111" s="40"/>
      <c r="N111" s="40"/>
      <c r="O111" s="40"/>
      <c r="P111" s="40"/>
      <c r="Q111" s="40"/>
      <c r="R111" s="42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5"/>
    </row>
    <row r="112" spans="1:33" x14ac:dyDescent="0.25">
      <c r="A112" s="36"/>
      <c r="B112" s="26"/>
      <c r="C112" s="26"/>
      <c r="D112" s="26"/>
      <c r="E112" s="26"/>
      <c r="F112" s="26"/>
      <c r="G112" s="26"/>
      <c r="H112" s="26"/>
      <c r="I112" s="26"/>
      <c r="J112" s="26"/>
      <c r="K112" s="37"/>
      <c r="L112" s="37"/>
      <c r="M112" s="26"/>
      <c r="N112" s="26"/>
      <c r="O112" s="26"/>
      <c r="P112" s="26"/>
      <c r="Q112" s="26"/>
      <c r="R112" s="38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2"/>
    </row>
    <row r="113" spans="1:33" x14ac:dyDescent="0.25">
      <c r="A113" s="39"/>
      <c r="B113" s="40"/>
      <c r="C113" s="40"/>
      <c r="D113" s="40"/>
      <c r="E113" s="40"/>
      <c r="F113" s="40"/>
      <c r="G113" s="40"/>
      <c r="H113" s="40"/>
      <c r="I113" s="40"/>
      <c r="J113" s="40"/>
      <c r="K113" s="41"/>
      <c r="L113" s="41"/>
      <c r="M113" s="40"/>
      <c r="N113" s="40"/>
      <c r="O113" s="40"/>
      <c r="P113" s="40"/>
      <c r="Q113" s="40"/>
      <c r="R113" s="42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5"/>
    </row>
    <row r="114" spans="1:33" x14ac:dyDescent="0.25">
      <c r="A114" s="36"/>
      <c r="B114" s="26"/>
      <c r="C114" s="26"/>
      <c r="D114" s="26"/>
      <c r="E114" s="26"/>
      <c r="F114" s="26"/>
      <c r="G114" s="26"/>
      <c r="H114" s="26"/>
      <c r="I114" s="26"/>
      <c r="J114" s="26"/>
      <c r="K114" s="37"/>
      <c r="L114" s="37"/>
      <c r="M114" s="26"/>
      <c r="N114" s="26"/>
      <c r="O114" s="26"/>
      <c r="P114" s="26"/>
      <c r="Q114" s="26"/>
      <c r="R114" s="38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2"/>
    </row>
    <row r="115" spans="1:33" x14ac:dyDescent="0.25">
      <c r="A115" s="39"/>
      <c r="B115" s="40"/>
      <c r="C115" s="40"/>
      <c r="D115" s="40"/>
      <c r="E115" s="40"/>
      <c r="F115" s="40"/>
      <c r="G115" s="40"/>
      <c r="H115" s="40"/>
      <c r="I115" s="40"/>
      <c r="J115" s="40"/>
      <c r="K115" s="41"/>
      <c r="L115" s="41"/>
      <c r="M115" s="40"/>
      <c r="N115" s="40"/>
      <c r="O115" s="40"/>
      <c r="P115" s="40"/>
      <c r="Q115" s="40"/>
      <c r="R115" s="42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5"/>
    </row>
    <row r="116" spans="1:33" x14ac:dyDescent="0.25">
      <c r="A116" s="36"/>
      <c r="B116" s="26"/>
      <c r="C116" s="26"/>
      <c r="D116" s="26"/>
      <c r="E116" s="26"/>
      <c r="F116" s="26"/>
      <c r="G116" s="26"/>
      <c r="H116" s="26"/>
      <c r="I116" s="26"/>
      <c r="J116" s="26"/>
      <c r="K116" s="37"/>
      <c r="L116" s="37"/>
      <c r="M116" s="26"/>
      <c r="N116" s="26"/>
      <c r="O116" s="26"/>
      <c r="P116" s="26"/>
      <c r="Q116" s="26"/>
      <c r="R116" s="38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2"/>
    </row>
    <row r="117" spans="1:33" x14ac:dyDescent="0.25">
      <c r="A117" s="39"/>
      <c r="B117" s="40"/>
      <c r="C117" s="40"/>
      <c r="D117" s="40"/>
      <c r="E117" s="40"/>
      <c r="F117" s="40"/>
      <c r="G117" s="40"/>
      <c r="H117" s="40"/>
      <c r="I117" s="40"/>
      <c r="J117" s="40"/>
      <c r="K117" s="41"/>
      <c r="L117" s="41"/>
      <c r="M117" s="40"/>
      <c r="N117" s="40"/>
      <c r="O117" s="40"/>
      <c r="P117" s="40"/>
      <c r="Q117" s="40"/>
      <c r="R117" s="42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5"/>
    </row>
    <row r="118" spans="1:33" x14ac:dyDescent="0.25">
      <c r="A118" s="36"/>
      <c r="B118" s="26"/>
      <c r="C118" s="26"/>
      <c r="D118" s="26"/>
      <c r="E118" s="26"/>
      <c r="F118" s="26"/>
      <c r="G118" s="26"/>
      <c r="H118" s="26"/>
      <c r="I118" s="26"/>
      <c r="J118" s="26"/>
      <c r="K118" s="37"/>
      <c r="L118" s="37"/>
      <c r="M118" s="26"/>
      <c r="N118" s="26"/>
      <c r="O118" s="26"/>
      <c r="P118" s="26"/>
      <c r="Q118" s="26"/>
      <c r="R118" s="38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2"/>
    </row>
    <row r="119" spans="1:33" x14ac:dyDescent="0.25">
      <c r="A119" s="39"/>
      <c r="B119" s="40"/>
      <c r="C119" s="40"/>
      <c r="D119" s="40"/>
      <c r="E119" s="40"/>
      <c r="F119" s="40"/>
      <c r="G119" s="40"/>
      <c r="H119" s="40"/>
      <c r="I119" s="40"/>
      <c r="J119" s="40"/>
      <c r="K119" s="41"/>
      <c r="L119" s="41"/>
      <c r="M119" s="40"/>
      <c r="N119" s="40"/>
      <c r="O119" s="40"/>
      <c r="P119" s="40"/>
      <c r="Q119" s="40"/>
      <c r="R119" s="42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5"/>
    </row>
    <row r="120" spans="1:33" x14ac:dyDescent="0.25">
      <c r="A120" s="36"/>
      <c r="B120" s="26"/>
      <c r="C120" s="26"/>
      <c r="D120" s="26"/>
      <c r="E120" s="26"/>
      <c r="F120" s="26"/>
      <c r="G120" s="26"/>
      <c r="H120" s="26"/>
      <c r="I120" s="26"/>
      <c r="J120" s="26"/>
      <c r="K120" s="37"/>
      <c r="L120" s="37"/>
      <c r="M120" s="26"/>
      <c r="N120" s="26"/>
      <c r="O120" s="26"/>
      <c r="P120" s="26"/>
      <c r="Q120" s="26"/>
      <c r="R120" s="38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2"/>
    </row>
    <row r="121" spans="1:33" x14ac:dyDescent="0.25">
      <c r="A121" s="39"/>
      <c r="B121" s="40"/>
      <c r="C121" s="40"/>
      <c r="D121" s="40"/>
      <c r="E121" s="40"/>
      <c r="F121" s="40"/>
      <c r="G121" s="40"/>
      <c r="H121" s="40"/>
      <c r="I121" s="40"/>
      <c r="J121" s="40"/>
      <c r="K121" s="41"/>
      <c r="L121" s="41"/>
      <c r="M121" s="40"/>
      <c r="N121" s="40"/>
      <c r="O121" s="40"/>
      <c r="P121" s="40"/>
      <c r="Q121" s="40"/>
      <c r="R121" s="42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5"/>
    </row>
    <row r="122" spans="1:33" x14ac:dyDescent="0.25">
      <c r="A122" s="36"/>
      <c r="B122" s="26"/>
      <c r="C122" s="26"/>
      <c r="D122" s="26"/>
      <c r="E122" s="26"/>
      <c r="F122" s="26"/>
      <c r="G122" s="26"/>
      <c r="H122" s="26"/>
      <c r="I122" s="26"/>
      <c r="J122" s="26"/>
      <c r="K122" s="37"/>
      <c r="L122" s="37"/>
      <c r="M122" s="26"/>
      <c r="N122" s="26"/>
      <c r="O122" s="26"/>
      <c r="P122" s="26"/>
      <c r="Q122" s="26"/>
      <c r="R122" s="38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2"/>
    </row>
    <row r="123" spans="1:33" x14ac:dyDescent="0.25">
      <c r="A123" s="39"/>
      <c r="B123" s="40"/>
      <c r="C123" s="40"/>
      <c r="D123" s="40"/>
      <c r="E123" s="40"/>
      <c r="F123" s="40"/>
      <c r="G123" s="40"/>
      <c r="H123" s="40"/>
      <c r="I123" s="40"/>
      <c r="J123" s="40"/>
      <c r="K123" s="41"/>
      <c r="L123" s="41"/>
      <c r="M123" s="40"/>
      <c r="N123" s="40"/>
      <c r="O123" s="40"/>
      <c r="P123" s="40"/>
      <c r="Q123" s="40"/>
      <c r="R123" s="42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5"/>
    </row>
    <row r="124" spans="1:33" x14ac:dyDescent="0.25">
      <c r="A124" s="36"/>
      <c r="B124" s="26"/>
      <c r="C124" s="26"/>
      <c r="D124" s="26"/>
      <c r="E124" s="26"/>
      <c r="F124" s="26"/>
      <c r="G124" s="26"/>
      <c r="H124" s="26"/>
      <c r="I124" s="26"/>
      <c r="J124" s="26"/>
      <c r="K124" s="37"/>
      <c r="L124" s="37"/>
      <c r="M124" s="26"/>
      <c r="N124" s="26"/>
      <c r="O124" s="26"/>
      <c r="P124" s="26"/>
      <c r="Q124" s="26"/>
      <c r="R124" s="38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2"/>
    </row>
    <row r="125" spans="1:33" x14ac:dyDescent="0.25">
      <c r="A125" s="39"/>
      <c r="B125" s="40"/>
      <c r="C125" s="40"/>
      <c r="D125" s="40"/>
      <c r="E125" s="40"/>
      <c r="F125" s="40"/>
      <c r="G125" s="40"/>
      <c r="H125" s="40"/>
      <c r="I125" s="40"/>
      <c r="J125" s="40"/>
      <c r="K125" s="41"/>
      <c r="L125" s="41"/>
      <c r="M125" s="40"/>
      <c r="N125" s="40"/>
      <c r="O125" s="40"/>
      <c r="P125" s="40"/>
      <c r="Q125" s="40"/>
      <c r="R125" s="42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5"/>
    </row>
    <row r="126" spans="1:33" x14ac:dyDescent="0.25">
      <c r="A126" s="36"/>
      <c r="B126" s="26"/>
      <c r="C126" s="26"/>
      <c r="D126" s="26"/>
      <c r="E126" s="26"/>
      <c r="F126" s="26"/>
      <c r="G126" s="26"/>
      <c r="H126" s="26"/>
      <c r="I126" s="26"/>
      <c r="J126" s="26"/>
      <c r="K126" s="37"/>
      <c r="L126" s="37"/>
      <c r="M126" s="26"/>
      <c r="N126" s="26"/>
      <c r="O126" s="26"/>
      <c r="P126" s="26"/>
      <c r="Q126" s="26"/>
      <c r="R126" s="38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2"/>
    </row>
    <row r="127" spans="1:33" x14ac:dyDescent="0.25">
      <c r="A127" s="39"/>
      <c r="B127" s="40"/>
      <c r="C127" s="40"/>
      <c r="D127" s="40"/>
      <c r="E127" s="40"/>
      <c r="F127" s="40"/>
      <c r="G127" s="40"/>
      <c r="H127" s="40"/>
      <c r="I127" s="40"/>
      <c r="J127" s="40"/>
      <c r="K127" s="41"/>
      <c r="L127" s="41"/>
      <c r="M127" s="40"/>
      <c r="N127" s="40"/>
      <c r="O127" s="40"/>
      <c r="P127" s="40"/>
      <c r="Q127" s="40"/>
      <c r="R127" s="42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5"/>
    </row>
    <row r="128" spans="1:33" x14ac:dyDescent="0.25">
      <c r="A128" s="36"/>
      <c r="B128" s="26"/>
      <c r="C128" s="26"/>
      <c r="D128" s="26"/>
      <c r="E128" s="26"/>
      <c r="F128" s="26"/>
      <c r="G128" s="26"/>
      <c r="H128" s="26"/>
      <c r="I128" s="26"/>
      <c r="J128" s="26"/>
      <c r="K128" s="37"/>
      <c r="L128" s="37"/>
      <c r="M128" s="26"/>
      <c r="N128" s="26"/>
      <c r="O128" s="26"/>
      <c r="P128" s="26"/>
      <c r="Q128" s="26"/>
      <c r="R128" s="38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2"/>
    </row>
    <row r="129" spans="1:33" x14ac:dyDescent="0.25">
      <c r="A129" s="39"/>
      <c r="B129" s="40"/>
      <c r="C129" s="40"/>
      <c r="D129" s="40"/>
      <c r="E129" s="40"/>
      <c r="F129" s="40"/>
      <c r="G129" s="40"/>
      <c r="H129" s="40"/>
      <c r="I129" s="40"/>
      <c r="J129" s="40"/>
      <c r="K129" s="41"/>
      <c r="L129" s="41"/>
      <c r="M129" s="40"/>
      <c r="N129" s="40"/>
      <c r="O129" s="40"/>
      <c r="P129" s="40"/>
      <c r="Q129" s="40"/>
      <c r="R129" s="42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5"/>
    </row>
    <row r="130" spans="1:33" x14ac:dyDescent="0.25">
      <c r="A130" s="36"/>
      <c r="B130" s="26"/>
      <c r="C130" s="26"/>
      <c r="D130" s="26"/>
      <c r="E130" s="26"/>
      <c r="F130" s="26"/>
      <c r="G130" s="26"/>
      <c r="H130" s="26"/>
      <c r="I130" s="26"/>
      <c r="J130" s="26"/>
      <c r="K130" s="37"/>
      <c r="L130" s="37"/>
      <c r="M130" s="26"/>
      <c r="N130" s="26"/>
      <c r="O130" s="26"/>
      <c r="P130" s="26"/>
      <c r="Q130" s="26"/>
      <c r="R130" s="38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2"/>
    </row>
    <row r="131" spans="1:33" x14ac:dyDescent="0.25">
      <c r="A131" s="39"/>
      <c r="B131" s="40"/>
      <c r="C131" s="40"/>
      <c r="D131" s="40"/>
      <c r="E131" s="40"/>
      <c r="F131" s="40"/>
      <c r="G131" s="40"/>
      <c r="H131" s="40"/>
      <c r="I131" s="40"/>
      <c r="J131" s="40"/>
      <c r="K131" s="41"/>
      <c r="L131" s="41"/>
      <c r="M131" s="40"/>
      <c r="N131" s="40"/>
      <c r="O131" s="40"/>
      <c r="P131" s="40"/>
      <c r="Q131" s="40"/>
      <c r="R131" s="42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5"/>
    </row>
    <row r="132" spans="1:33" x14ac:dyDescent="0.25">
      <c r="A132" s="36"/>
      <c r="B132" s="26"/>
      <c r="C132" s="26"/>
      <c r="D132" s="26"/>
      <c r="E132" s="26"/>
      <c r="F132" s="26"/>
      <c r="G132" s="26"/>
      <c r="H132" s="26"/>
      <c r="I132" s="26"/>
      <c r="J132" s="26"/>
      <c r="K132" s="37"/>
      <c r="L132" s="37"/>
      <c r="M132" s="26"/>
      <c r="N132" s="26"/>
      <c r="O132" s="26"/>
      <c r="P132" s="26"/>
      <c r="Q132" s="26"/>
      <c r="R132" s="38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2"/>
    </row>
    <row r="133" spans="1:33" x14ac:dyDescent="0.25">
      <c r="A133" s="39"/>
      <c r="B133" s="40"/>
      <c r="C133" s="40"/>
      <c r="D133" s="40"/>
      <c r="E133" s="40"/>
      <c r="F133" s="40"/>
      <c r="G133" s="40"/>
      <c r="H133" s="40"/>
      <c r="I133" s="40"/>
      <c r="J133" s="40"/>
      <c r="K133" s="41"/>
      <c r="L133" s="41"/>
      <c r="M133" s="40"/>
      <c r="N133" s="40"/>
      <c r="O133" s="40"/>
      <c r="P133" s="40"/>
      <c r="Q133" s="40"/>
      <c r="R133" s="42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5"/>
    </row>
    <row r="134" spans="1:33" x14ac:dyDescent="0.25">
      <c r="A134" s="36"/>
      <c r="B134" s="26"/>
      <c r="C134" s="26"/>
      <c r="D134" s="26"/>
      <c r="E134" s="26"/>
      <c r="F134" s="26"/>
      <c r="G134" s="26"/>
      <c r="H134" s="26"/>
      <c r="I134" s="26"/>
      <c r="J134" s="26"/>
      <c r="K134" s="37"/>
      <c r="L134" s="37"/>
      <c r="M134" s="26"/>
      <c r="N134" s="26"/>
      <c r="O134" s="26"/>
      <c r="P134" s="26"/>
      <c r="Q134" s="26"/>
      <c r="R134" s="38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2"/>
    </row>
    <row r="135" spans="1:33" x14ac:dyDescent="0.25">
      <c r="A135" s="39"/>
      <c r="B135" s="40"/>
      <c r="C135" s="40"/>
      <c r="D135" s="40"/>
      <c r="E135" s="40"/>
      <c r="F135" s="40"/>
      <c r="G135" s="40"/>
      <c r="H135" s="40"/>
      <c r="I135" s="40"/>
      <c r="J135" s="40"/>
      <c r="K135" s="41"/>
      <c r="L135" s="41"/>
      <c r="M135" s="40"/>
      <c r="N135" s="40"/>
      <c r="O135" s="40"/>
      <c r="P135" s="40"/>
      <c r="Q135" s="40"/>
      <c r="R135" s="42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5"/>
    </row>
    <row r="136" spans="1:33" x14ac:dyDescent="0.25">
      <c r="A136" s="36"/>
      <c r="B136" s="26"/>
      <c r="C136" s="26"/>
      <c r="D136" s="26"/>
      <c r="E136" s="26"/>
      <c r="F136" s="26"/>
      <c r="G136" s="26"/>
      <c r="H136" s="26"/>
      <c r="I136" s="26"/>
      <c r="J136" s="26"/>
      <c r="K136" s="37"/>
      <c r="L136" s="37"/>
      <c r="M136" s="26"/>
      <c r="N136" s="26"/>
      <c r="O136" s="26"/>
      <c r="P136" s="26"/>
      <c r="Q136" s="26"/>
      <c r="R136" s="38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2"/>
    </row>
    <row r="137" spans="1:33" x14ac:dyDescent="0.25">
      <c r="A137" s="39"/>
      <c r="B137" s="40"/>
      <c r="C137" s="40"/>
      <c r="D137" s="40"/>
      <c r="E137" s="40"/>
      <c r="F137" s="40"/>
      <c r="G137" s="40"/>
      <c r="H137" s="40"/>
      <c r="I137" s="40"/>
      <c r="J137" s="40"/>
      <c r="K137" s="41"/>
      <c r="L137" s="41"/>
      <c r="M137" s="40"/>
      <c r="N137" s="40"/>
      <c r="O137" s="40"/>
      <c r="P137" s="40"/>
      <c r="Q137" s="40"/>
      <c r="R137" s="42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5"/>
    </row>
    <row r="138" spans="1:33" x14ac:dyDescent="0.25">
      <c r="A138" s="36"/>
      <c r="B138" s="26"/>
      <c r="C138" s="26"/>
      <c r="D138" s="26"/>
      <c r="E138" s="26"/>
      <c r="F138" s="26"/>
      <c r="G138" s="26"/>
      <c r="H138" s="26"/>
      <c r="I138" s="26"/>
      <c r="J138" s="26"/>
      <c r="K138" s="37"/>
      <c r="L138" s="37"/>
      <c r="M138" s="26"/>
      <c r="N138" s="26"/>
      <c r="O138" s="26"/>
      <c r="P138" s="26"/>
      <c r="Q138" s="26"/>
      <c r="R138" s="38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2"/>
    </row>
    <row r="139" spans="1:33" x14ac:dyDescent="0.25">
      <c r="A139" s="39"/>
      <c r="B139" s="40"/>
      <c r="C139" s="40"/>
      <c r="D139" s="40"/>
      <c r="E139" s="40"/>
      <c r="F139" s="40"/>
      <c r="G139" s="40"/>
      <c r="H139" s="40"/>
      <c r="I139" s="40"/>
      <c r="J139" s="40"/>
      <c r="K139" s="41"/>
      <c r="L139" s="41"/>
      <c r="M139" s="40"/>
      <c r="N139" s="40"/>
      <c r="O139" s="40"/>
      <c r="P139" s="40"/>
      <c r="Q139" s="40"/>
      <c r="R139" s="42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5"/>
    </row>
    <row r="140" spans="1:33" x14ac:dyDescent="0.25">
      <c r="A140" s="36"/>
      <c r="B140" s="26"/>
      <c r="C140" s="26"/>
      <c r="D140" s="26"/>
      <c r="E140" s="26"/>
      <c r="F140" s="26"/>
      <c r="G140" s="26"/>
      <c r="H140" s="26"/>
      <c r="I140" s="26"/>
      <c r="J140" s="26"/>
      <c r="K140" s="37"/>
      <c r="L140" s="37"/>
      <c r="M140" s="26"/>
      <c r="N140" s="26"/>
      <c r="O140" s="26"/>
      <c r="P140" s="26"/>
      <c r="Q140" s="26"/>
      <c r="R140" s="38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2"/>
    </row>
    <row r="141" spans="1:33" x14ac:dyDescent="0.25">
      <c r="A141" s="39"/>
      <c r="B141" s="40"/>
      <c r="C141" s="40"/>
      <c r="D141" s="40"/>
      <c r="E141" s="40"/>
      <c r="F141" s="40"/>
      <c r="G141" s="40"/>
      <c r="H141" s="40"/>
      <c r="I141" s="40"/>
      <c r="J141" s="40"/>
      <c r="K141" s="41"/>
      <c r="L141" s="41"/>
      <c r="M141" s="40"/>
      <c r="N141" s="40"/>
      <c r="O141" s="40"/>
      <c r="P141" s="40"/>
      <c r="Q141" s="40"/>
      <c r="R141" s="42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5"/>
    </row>
    <row r="142" spans="1:33" x14ac:dyDescent="0.25">
      <c r="A142" s="36"/>
      <c r="B142" s="26"/>
      <c r="C142" s="26"/>
      <c r="D142" s="26"/>
      <c r="E142" s="26"/>
      <c r="F142" s="26"/>
      <c r="G142" s="26"/>
      <c r="H142" s="26"/>
      <c r="I142" s="26"/>
      <c r="J142" s="26"/>
      <c r="K142" s="37"/>
      <c r="L142" s="37"/>
      <c r="M142" s="26"/>
      <c r="N142" s="26"/>
      <c r="O142" s="26"/>
      <c r="P142" s="26"/>
      <c r="Q142" s="26"/>
      <c r="R142" s="38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2"/>
    </row>
    <row r="143" spans="1:33" x14ac:dyDescent="0.25">
      <c r="A143" s="39"/>
      <c r="B143" s="40"/>
      <c r="C143" s="40"/>
      <c r="D143" s="40"/>
      <c r="E143" s="40"/>
      <c r="F143" s="40"/>
      <c r="G143" s="40"/>
      <c r="H143" s="40"/>
      <c r="I143" s="40"/>
      <c r="J143" s="40"/>
      <c r="K143" s="41"/>
      <c r="L143" s="41"/>
      <c r="M143" s="40"/>
      <c r="N143" s="40"/>
      <c r="O143" s="40"/>
      <c r="P143" s="40"/>
      <c r="Q143" s="40"/>
      <c r="R143" s="42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5"/>
    </row>
    <row r="144" spans="1:33" x14ac:dyDescent="0.25">
      <c r="A144" s="36"/>
      <c r="B144" s="26"/>
      <c r="C144" s="26"/>
      <c r="D144" s="26"/>
      <c r="E144" s="26"/>
      <c r="F144" s="26"/>
      <c r="G144" s="26"/>
      <c r="H144" s="26"/>
      <c r="I144" s="26"/>
      <c r="J144" s="26"/>
      <c r="K144" s="37"/>
      <c r="L144" s="37"/>
      <c r="M144" s="26"/>
      <c r="N144" s="26"/>
      <c r="O144" s="26"/>
      <c r="P144" s="26"/>
      <c r="Q144" s="26"/>
      <c r="R144" s="38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2"/>
    </row>
    <row r="145" spans="1:33" x14ac:dyDescent="0.25">
      <c r="A145" s="39"/>
      <c r="B145" s="40"/>
      <c r="C145" s="40"/>
      <c r="D145" s="40"/>
      <c r="E145" s="40"/>
      <c r="F145" s="40"/>
      <c r="G145" s="40"/>
      <c r="H145" s="40"/>
      <c r="I145" s="40"/>
      <c r="J145" s="40"/>
      <c r="K145" s="41"/>
      <c r="L145" s="41"/>
      <c r="M145" s="40"/>
      <c r="N145" s="40"/>
      <c r="O145" s="40"/>
      <c r="P145" s="40"/>
      <c r="Q145" s="40"/>
      <c r="R145" s="42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5"/>
    </row>
    <row r="146" spans="1:33" x14ac:dyDescent="0.25">
      <c r="A146" s="36"/>
      <c r="B146" s="26"/>
      <c r="C146" s="26"/>
      <c r="D146" s="26"/>
      <c r="E146" s="26"/>
      <c r="F146" s="26"/>
      <c r="G146" s="26"/>
      <c r="H146" s="26"/>
      <c r="I146" s="26"/>
      <c r="J146" s="26"/>
      <c r="K146" s="37"/>
      <c r="L146" s="37"/>
      <c r="M146" s="26"/>
      <c r="N146" s="26"/>
      <c r="O146" s="26"/>
      <c r="P146" s="26"/>
      <c r="Q146" s="26"/>
      <c r="R146" s="38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2"/>
    </row>
    <row r="147" spans="1:33" x14ac:dyDescent="0.25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1"/>
      <c r="L147" s="41"/>
      <c r="M147" s="40"/>
      <c r="N147" s="40"/>
      <c r="O147" s="40"/>
      <c r="P147" s="40"/>
      <c r="Q147" s="40"/>
      <c r="R147" s="42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5"/>
    </row>
    <row r="148" spans="1:33" x14ac:dyDescent="0.25">
      <c r="A148" s="36"/>
      <c r="B148" s="26"/>
      <c r="C148" s="26"/>
      <c r="D148" s="26"/>
      <c r="E148" s="26"/>
      <c r="F148" s="26"/>
      <c r="G148" s="26"/>
      <c r="H148" s="26"/>
      <c r="I148" s="26"/>
      <c r="J148" s="26"/>
      <c r="K148" s="37"/>
      <c r="L148" s="37"/>
      <c r="M148" s="26"/>
      <c r="N148" s="26"/>
      <c r="O148" s="26"/>
      <c r="P148" s="26"/>
      <c r="Q148" s="26"/>
      <c r="R148" s="38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2"/>
    </row>
    <row r="149" spans="1:33" x14ac:dyDescent="0.25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1"/>
      <c r="L149" s="41"/>
      <c r="M149" s="40"/>
      <c r="N149" s="40"/>
      <c r="O149" s="40"/>
      <c r="P149" s="40"/>
      <c r="Q149" s="40"/>
      <c r="R149" s="42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5"/>
    </row>
    <row r="150" spans="1:33" x14ac:dyDescent="0.25">
      <c r="A150" s="36"/>
      <c r="B150" s="26"/>
      <c r="C150" s="26"/>
      <c r="D150" s="26"/>
      <c r="E150" s="26"/>
      <c r="F150" s="26"/>
      <c r="G150" s="26"/>
      <c r="H150" s="26"/>
      <c r="I150" s="26"/>
      <c r="J150" s="26"/>
      <c r="K150" s="37"/>
      <c r="L150" s="37"/>
      <c r="M150" s="26"/>
      <c r="N150" s="26"/>
      <c r="O150" s="26"/>
      <c r="P150" s="26"/>
      <c r="Q150" s="26"/>
      <c r="R150" s="38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2"/>
    </row>
    <row r="151" spans="1:33" x14ac:dyDescent="0.25">
      <c r="A151" s="39"/>
      <c r="B151" s="40"/>
      <c r="C151" s="40"/>
      <c r="D151" s="40"/>
      <c r="E151" s="40"/>
      <c r="F151" s="40"/>
      <c r="G151" s="40"/>
      <c r="H151" s="40"/>
      <c r="I151" s="40"/>
      <c r="J151" s="40"/>
      <c r="K151" s="41"/>
      <c r="L151" s="41"/>
      <c r="M151" s="40"/>
      <c r="N151" s="40"/>
      <c r="O151" s="40"/>
      <c r="P151" s="40"/>
      <c r="Q151" s="40"/>
      <c r="R151" s="42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5"/>
    </row>
    <row r="152" spans="1:33" x14ac:dyDescent="0.25">
      <c r="A152" s="36"/>
      <c r="B152" s="26"/>
      <c r="C152" s="26"/>
      <c r="D152" s="26"/>
      <c r="E152" s="26"/>
      <c r="F152" s="26"/>
      <c r="G152" s="26"/>
      <c r="H152" s="26"/>
      <c r="I152" s="26"/>
      <c r="J152" s="26"/>
      <c r="K152" s="37"/>
      <c r="L152" s="37"/>
      <c r="M152" s="26"/>
      <c r="N152" s="26"/>
      <c r="O152" s="26"/>
      <c r="P152" s="26"/>
      <c r="Q152" s="26"/>
      <c r="R152" s="38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2"/>
    </row>
    <row r="153" spans="1:33" x14ac:dyDescent="0.25">
      <c r="A153" s="39"/>
      <c r="B153" s="40"/>
      <c r="C153" s="40"/>
      <c r="D153" s="40"/>
      <c r="E153" s="40"/>
      <c r="F153" s="40"/>
      <c r="G153" s="40"/>
      <c r="H153" s="40"/>
      <c r="I153" s="40"/>
      <c r="J153" s="40"/>
      <c r="K153" s="41"/>
      <c r="L153" s="41"/>
      <c r="M153" s="40"/>
      <c r="N153" s="40"/>
      <c r="O153" s="40"/>
      <c r="P153" s="40"/>
      <c r="Q153" s="40"/>
      <c r="R153" s="42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5"/>
    </row>
    <row r="154" spans="1:33" x14ac:dyDescent="0.25">
      <c r="A154" s="36"/>
      <c r="B154" s="26"/>
      <c r="C154" s="26"/>
      <c r="D154" s="26"/>
      <c r="E154" s="26"/>
      <c r="F154" s="26"/>
      <c r="G154" s="26"/>
      <c r="H154" s="26"/>
      <c r="I154" s="26"/>
      <c r="J154" s="26"/>
      <c r="K154" s="37"/>
      <c r="L154" s="37"/>
      <c r="M154" s="26"/>
      <c r="N154" s="26"/>
      <c r="O154" s="26"/>
      <c r="P154" s="26"/>
      <c r="Q154" s="26"/>
      <c r="R154" s="38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2"/>
    </row>
    <row r="155" spans="1:33" x14ac:dyDescent="0.25">
      <c r="A155" s="39"/>
      <c r="B155" s="40"/>
      <c r="C155" s="40"/>
      <c r="D155" s="40"/>
      <c r="E155" s="40"/>
      <c r="F155" s="40"/>
      <c r="G155" s="40"/>
      <c r="H155" s="40"/>
      <c r="I155" s="40"/>
      <c r="J155" s="40"/>
      <c r="K155" s="41"/>
      <c r="L155" s="41"/>
      <c r="M155" s="40"/>
      <c r="N155" s="40"/>
      <c r="O155" s="40"/>
      <c r="P155" s="40"/>
      <c r="Q155" s="40"/>
      <c r="R155" s="42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5"/>
    </row>
    <row r="156" spans="1:33" x14ac:dyDescent="0.25">
      <c r="A156" s="36"/>
      <c r="B156" s="26"/>
      <c r="C156" s="26"/>
      <c r="D156" s="26"/>
      <c r="E156" s="26"/>
      <c r="F156" s="26"/>
      <c r="G156" s="26"/>
      <c r="H156" s="26"/>
      <c r="I156" s="26"/>
      <c r="J156" s="26"/>
      <c r="K156" s="37"/>
      <c r="L156" s="37"/>
      <c r="M156" s="26"/>
      <c r="N156" s="26"/>
      <c r="O156" s="26"/>
      <c r="P156" s="26"/>
      <c r="Q156" s="26"/>
      <c r="R156" s="38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2"/>
    </row>
    <row r="157" spans="1:33" x14ac:dyDescent="0.25">
      <c r="A157" s="39"/>
      <c r="B157" s="40"/>
      <c r="C157" s="40"/>
      <c r="D157" s="40"/>
      <c r="E157" s="40"/>
      <c r="F157" s="40"/>
      <c r="G157" s="40"/>
      <c r="H157" s="40"/>
      <c r="I157" s="40"/>
      <c r="J157" s="40"/>
      <c r="K157" s="41"/>
      <c r="L157" s="41"/>
      <c r="M157" s="40"/>
      <c r="N157" s="40"/>
      <c r="O157" s="40"/>
      <c r="P157" s="40"/>
      <c r="Q157" s="40"/>
      <c r="R157" s="42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5"/>
    </row>
    <row r="158" spans="1:33" x14ac:dyDescent="0.25">
      <c r="A158" s="36"/>
      <c r="B158" s="26"/>
      <c r="C158" s="26"/>
      <c r="D158" s="26"/>
      <c r="E158" s="26"/>
      <c r="F158" s="26"/>
      <c r="G158" s="26"/>
      <c r="H158" s="26"/>
      <c r="I158" s="26"/>
      <c r="J158" s="26"/>
      <c r="K158" s="37"/>
      <c r="L158" s="37"/>
      <c r="M158" s="26"/>
      <c r="N158" s="26"/>
      <c r="O158" s="26"/>
      <c r="P158" s="26"/>
      <c r="Q158" s="26"/>
      <c r="R158" s="38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2"/>
    </row>
    <row r="159" spans="1:33" x14ac:dyDescent="0.25">
      <c r="A159" s="39"/>
      <c r="B159" s="40"/>
      <c r="C159" s="40"/>
      <c r="D159" s="40"/>
      <c r="E159" s="40"/>
      <c r="F159" s="40"/>
      <c r="G159" s="40"/>
      <c r="H159" s="40"/>
      <c r="I159" s="40"/>
      <c r="J159" s="40"/>
      <c r="K159" s="41"/>
      <c r="L159" s="41"/>
      <c r="M159" s="40"/>
      <c r="N159" s="40"/>
      <c r="O159" s="40"/>
      <c r="P159" s="40"/>
      <c r="Q159" s="40"/>
      <c r="R159" s="42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5"/>
    </row>
    <row r="160" spans="1:33" x14ac:dyDescent="0.25">
      <c r="A160" s="36"/>
      <c r="B160" s="26"/>
      <c r="C160" s="26"/>
      <c r="D160" s="26"/>
      <c r="E160" s="26"/>
      <c r="F160" s="26"/>
      <c r="G160" s="26"/>
      <c r="H160" s="26"/>
      <c r="I160" s="26"/>
      <c r="J160" s="26"/>
      <c r="K160" s="37"/>
      <c r="L160" s="37"/>
      <c r="M160" s="26"/>
      <c r="N160" s="26"/>
      <c r="O160" s="26"/>
      <c r="P160" s="26"/>
      <c r="Q160" s="26"/>
      <c r="R160" s="38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2"/>
    </row>
    <row r="161" spans="1:33" x14ac:dyDescent="0.25">
      <c r="A161" s="39"/>
      <c r="B161" s="40"/>
      <c r="C161" s="40"/>
      <c r="D161" s="40"/>
      <c r="E161" s="40"/>
      <c r="F161" s="40"/>
      <c r="G161" s="40"/>
      <c r="H161" s="40"/>
      <c r="I161" s="40"/>
      <c r="J161" s="40"/>
      <c r="K161" s="41"/>
      <c r="L161" s="41"/>
      <c r="M161" s="40"/>
      <c r="N161" s="40"/>
      <c r="O161" s="40"/>
      <c r="P161" s="40"/>
      <c r="Q161" s="40"/>
      <c r="R161" s="42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5"/>
    </row>
    <row r="162" spans="1:33" x14ac:dyDescent="0.25">
      <c r="A162" s="36"/>
      <c r="B162" s="26"/>
      <c r="C162" s="26"/>
      <c r="D162" s="26"/>
      <c r="E162" s="26"/>
      <c r="F162" s="26"/>
      <c r="G162" s="26"/>
      <c r="H162" s="26"/>
      <c r="I162" s="26"/>
      <c r="J162" s="26"/>
      <c r="K162" s="37"/>
      <c r="L162" s="37"/>
      <c r="M162" s="26"/>
      <c r="N162" s="26"/>
      <c r="O162" s="26"/>
      <c r="P162" s="26"/>
      <c r="Q162" s="26"/>
      <c r="R162" s="38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2"/>
    </row>
    <row r="163" spans="1:33" x14ac:dyDescent="0.25">
      <c r="A163" s="39"/>
      <c r="B163" s="40"/>
      <c r="C163" s="40"/>
      <c r="D163" s="40"/>
      <c r="E163" s="40"/>
      <c r="F163" s="40"/>
      <c r="G163" s="40"/>
      <c r="H163" s="40"/>
      <c r="I163" s="40"/>
      <c r="J163" s="40"/>
      <c r="K163" s="41"/>
      <c r="L163" s="41"/>
      <c r="M163" s="40"/>
      <c r="N163" s="40"/>
      <c r="O163" s="40"/>
      <c r="P163" s="40"/>
      <c r="Q163" s="40"/>
      <c r="R163" s="42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5"/>
    </row>
    <row r="164" spans="1:33" x14ac:dyDescent="0.25">
      <c r="A164" s="36"/>
      <c r="B164" s="26"/>
      <c r="C164" s="26"/>
      <c r="D164" s="26"/>
      <c r="E164" s="26"/>
      <c r="F164" s="26"/>
      <c r="G164" s="26"/>
      <c r="H164" s="26"/>
      <c r="I164" s="26"/>
      <c r="J164" s="26"/>
      <c r="K164" s="37"/>
      <c r="L164" s="37"/>
      <c r="M164" s="26"/>
      <c r="N164" s="26"/>
      <c r="O164" s="26"/>
      <c r="P164" s="26"/>
      <c r="Q164" s="26"/>
      <c r="R164" s="38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2"/>
    </row>
    <row r="165" spans="1:33" x14ac:dyDescent="0.25">
      <c r="A165" s="39"/>
      <c r="B165" s="40"/>
      <c r="C165" s="40"/>
      <c r="D165" s="40"/>
      <c r="E165" s="40"/>
      <c r="F165" s="40"/>
      <c r="G165" s="40"/>
      <c r="H165" s="40"/>
      <c r="I165" s="40"/>
      <c r="J165" s="40"/>
      <c r="K165" s="41"/>
      <c r="L165" s="41"/>
      <c r="M165" s="40"/>
      <c r="N165" s="40"/>
      <c r="O165" s="40"/>
      <c r="P165" s="40"/>
      <c r="Q165" s="40"/>
      <c r="R165" s="42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5"/>
    </row>
    <row r="166" spans="1:33" x14ac:dyDescent="0.25">
      <c r="A166" s="36"/>
      <c r="B166" s="26"/>
      <c r="C166" s="26"/>
      <c r="D166" s="26"/>
      <c r="E166" s="26"/>
      <c r="F166" s="26"/>
      <c r="G166" s="26"/>
      <c r="H166" s="26"/>
      <c r="I166" s="26"/>
      <c r="J166" s="26"/>
      <c r="K166" s="37"/>
      <c r="L166" s="37"/>
      <c r="M166" s="26"/>
      <c r="N166" s="26"/>
      <c r="O166" s="26"/>
      <c r="P166" s="26"/>
      <c r="Q166" s="26"/>
      <c r="R166" s="38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2"/>
    </row>
    <row r="167" spans="1:33" x14ac:dyDescent="0.25">
      <c r="A167" s="39"/>
      <c r="B167" s="40"/>
      <c r="C167" s="40"/>
      <c r="D167" s="40"/>
      <c r="E167" s="40"/>
      <c r="F167" s="40"/>
      <c r="G167" s="40"/>
      <c r="H167" s="40"/>
      <c r="I167" s="40"/>
      <c r="J167" s="40"/>
      <c r="K167" s="41"/>
      <c r="L167" s="41"/>
      <c r="M167" s="40"/>
      <c r="N167" s="40"/>
      <c r="O167" s="40"/>
      <c r="P167" s="40"/>
      <c r="Q167" s="40"/>
      <c r="R167" s="42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5"/>
    </row>
    <row r="168" spans="1:33" x14ac:dyDescent="0.25">
      <c r="A168" s="36"/>
      <c r="B168" s="26"/>
      <c r="C168" s="26"/>
      <c r="D168" s="26"/>
      <c r="E168" s="26"/>
      <c r="F168" s="26"/>
      <c r="G168" s="26"/>
      <c r="H168" s="26"/>
      <c r="I168" s="26"/>
      <c r="J168" s="26"/>
      <c r="K168" s="37"/>
      <c r="L168" s="37"/>
      <c r="M168" s="26"/>
      <c r="N168" s="26"/>
      <c r="O168" s="26"/>
      <c r="P168" s="26"/>
      <c r="Q168" s="26"/>
      <c r="R168" s="38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2"/>
    </row>
    <row r="169" spans="1:33" x14ac:dyDescent="0.25">
      <c r="A169" s="39"/>
      <c r="B169" s="40"/>
      <c r="C169" s="40"/>
      <c r="D169" s="40"/>
      <c r="E169" s="40"/>
      <c r="F169" s="40"/>
      <c r="G169" s="40"/>
      <c r="H169" s="40"/>
      <c r="I169" s="40"/>
      <c r="J169" s="40"/>
      <c r="K169" s="41"/>
      <c r="L169" s="41"/>
      <c r="M169" s="40"/>
      <c r="N169" s="40"/>
      <c r="O169" s="40"/>
      <c r="P169" s="40"/>
      <c r="Q169" s="40"/>
      <c r="R169" s="42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5"/>
    </row>
    <row r="170" spans="1:33" x14ac:dyDescent="0.25">
      <c r="A170" s="36"/>
      <c r="B170" s="26"/>
      <c r="C170" s="26"/>
      <c r="D170" s="26"/>
      <c r="E170" s="26"/>
      <c r="F170" s="26"/>
      <c r="G170" s="26"/>
      <c r="H170" s="26"/>
      <c r="I170" s="26"/>
      <c r="J170" s="26"/>
      <c r="K170" s="37"/>
      <c r="L170" s="37"/>
      <c r="M170" s="26"/>
      <c r="N170" s="26"/>
      <c r="O170" s="26"/>
      <c r="P170" s="26"/>
      <c r="Q170" s="26"/>
      <c r="R170" s="38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2"/>
    </row>
    <row r="171" spans="1:33" x14ac:dyDescent="0.25">
      <c r="A171" s="39"/>
      <c r="B171" s="40"/>
      <c r="C171" s="40"/>
      <c r="D171" s="40"/>
      <c r="E171" s="40"/>
      <c r="F171" s="40"/>
      <c r="G171" s="40"/>
      <c r="H171" s="40"/>
      <c r="I171" s="40"/>
      <c r="J171" s="40"/>
      <c r="K171" s="41"/>
      <c r="L171" s="41"/>
      <c r="M171" s="40"/>
      <c r="N171" s="40"/>
      <c r="O171" s="40"/>
      <c r="P171" s="40"/>
      <c r="Q171" s="40"/>
      <c r="R171" s="42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5"/>
    </row>
    <row r="172" spans="1:33" x14ac:dyDescent="0.25">
      <c r="A172" s="36"/>
      <c r="B172" s="26"/>
      <c r="C172" s="26"/>
      <c r="D172" s="26"/>
      <c r="E172" s="26"/>
      <c r="F172" s="26"/>
      <c r="G172" s="26"/>
      <c r="H172" s="26"/>
      <c r="I172" s="26"/>
      <c r="J172" s="26"/>
      <c r="K172" s="37"/>
      <c r="L172" s="37"/>
      <c r="M172" s="26"/>
      <c r="N172" s="26"/>
      <c r="O172" s="26"/>
      <c r="P172" s="26"/>
      <c r="Q172" s="26"/>
      <c r="R172" s="38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2"/>
    </row>
    <row r="173" spans="1:33" x14ac:dyDescent="0.25">
      <c r="A173" s="39"/>
      <c r="B173" s="40"/>
      <c r="C173" s="40"/>
      <c r="D173" s="40"/>
      <c r="E173" s="40"/>
      <c r="F173" s="40"/>
      <c r="G173" s="40"/>
      <c r="H173" s="40"/>
      <c r="I173" s="40"/>
      <c r="J173" s="40"/>
      <c r="K173" s="41"/>
      <c r="L173" s="41"/>
      <c r="M173" s="40"/>
      <c r="N173" s="40"/>
      <c r="O173" s="40"/>
      <c r="P173" s="40"/>
      <c r="Q173" s="40"/>
      <c r="R173" s="42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5"/>
    </row>
    <row r="174" spans="1:33" x14ac:dyDescent="0.25">
      <c r="A174" s="36"/>
      <c r="B174" s="26"/>
      <c r="C174" s="26"/>
      <c r="D174" s="26"/>
      <c r="E174" s="26"/>
      <c r="F174" s="26"/>
      <c r="G174" s="26"/>
      <c r="H174" s="26"/>
      <c r="I174" s="26"/>
      <c r="J174" s="26"/>
      <c r="K174" s="37"/>
      <c r="L174" s="37"/>
      <c r="M174" s="26"/>
      <c r="N174" s="26"/>
      <c r="O174" s="26"/>
      <c r="P174" s="26"/>
      <c r="Q174" s="26"/>
      <c r="R174" s="38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2"/>
    </row>
    <row r="175" spans="1:33" x14ac:dyDescent="0.25">
      <c r="A175" s="39"/>
      <c r="B175" s="40"/>
      <c r="C175" s="40"/>
      <c r="D175" s="40"/>
      <c r="E175" s="40"/>
      <c r="F175" s="40"/>
      <c r="G175" s="40"/>
      <c r="H175" s="40"/>
      <c r="I175" s="40"/>
      <c r="J175" s="40"/>
      <c r="K175" s="41"/>
      <c r="L175" s="41"/>
      <c r="M175" s="40"/>
      <c r="N175" s="40"/>
      <c r="O175" s="40"/>
      <c r="P175" s="40"/>
      <c r="Q175" s="40"/>
      <c r="R175" s="42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5"/>
    </row>
    <row r="176" spans="1:33" x14ac:dyDescent="0.25">
      <c r="A176" s="36"/>
      <c r="B176" s="26"/>
      <c r="C176" s="26"/>
      <c r="D176" s="26"/>
      <c r="E176" s="26"/>
      <c r="F176" s="26"/>
      <c r="G176" s="26"/>
      <c r="H176" s="26"/>
      <c r="I176" s="26"/>
      <c r="J176" s="26"/>
      <c r="K176" s="37"/>
      <c r="L176" s="37"/>
      <c r="M176" s="26"/>
      <c r="N176" s="26"/>
      <c r="O176" s="26"/>
      <c r="P176" s="26"/>
      <c r="Q176" s="26"/>
      <c r="R176" s="38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2"/>
    </row>
    <row r="177" spans="1:33" x14ac:dyDescent="0.25">
      <c r="A177" s="39"/>
      <c r="B177" s="40"/>
      <c r="C177" s="40"/>
      <c r="D177" s="40"/>
      <c r="E177" s="40"/>
      <c r="F177" s="40"/>
      <c r="G177" s="40"/>
      <c r="H177" s="40"/>
      <c r="I177" s="40"/>
      <c r="J177" s="40"/>
      <c r="K177" s="41"/>
      <c r="L177" s="41"/>
      <c r="M177" s="40"/>
      <c r="N177" s="40"/>
      <c r="O177" s="40"/>
      <c r="P177" s="40"/>
      <c r="Q177" s="40"/>
      <c r="R177" s="42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5"/>
    </row>
    <row r="178" spans="1:33" x14ac:dyDescent="0.25">
      <c r="A178" s="36"/>
      <c r="B178" s="26"/>
      <c r="C178" s="26"/>
      <c r="D178" s="26"/>
      <c r="E178" s="26"/>
      <c r="F178" s="26"/>
      <c r="G178" s="26"/>
      <c r="H178" s="26"/>
      <c r="I178" s="26"/>
      <c r="J178" s="26"/>
      <c r="K178" s="37"/>
      <c r="L178" s="37"/>
      <c r="M178" s="26"/>
      <c r="N178" s="26"/>
      <c r="O178" s="26"/>
      <c r="P178" s="26"/>
      <c r="Q178" s="26"/>
      <c r="R178" s="38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2"/>
    </row>
    <row r="179" spans="1:33" x14ac:dyDescent="0.25">
      <c r="A179" s="39"/>
      <c r="B179" s="40"/>
      <c r="C179" s="40"/>
      <c r="D179" s="40"/>
      <c r="E179" s="40"/>
      <c r="F179" s="40"/>
      <c r="G179" s="40"/>
      <c r="H179" s="40"/>
      <c r="I179" s="40"/>
      <c r="J179" s="40"/>
      <c r="K179" s="41"/>
      <c r="L179" s="41"/>
      <c r="M179" s="40"/>
      <c r="N179" s="40"/>
      <c r="O179" s="40"/>
      <c r="P179" s="40"/>
      <c r="Q179" s="40"/>
      <c r="R179" s="42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5"/>
    </row>
    <row r="180" spans="1:33" x14ac:dyDescent="0.25">
      <c r="A180" s="36"/>
      <c r="B180" s="26"/>
      <c r="C180" s="26"/>
      <c r="D180" s="26"/>
      <c r="E180" s="26"/>
      <c r="F180" s="26"/>
      <c r="G180" s="26"/>
      <c r="H180" s="26"/>
      <c r="I180" s="26"/>
      <c r="J180" s="26"/>
      <c r="K180" s="37"/>
      <c r="L180" s="37"/>
      <c r="M180" s="26"/>
      <c r="N180" s="26"/>
      <c r="O180" s="26"/>
      <c r="P180" s="26"/>
      <c r="Q180" s="26"/>
      <c r="R180" s="38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2"/>
    </row>
    <row r="181" spans="1:33" x14ac:dyDescent="0.25">
      <c r="A181" s="39"/>
      <c r="B181" s="40"/>
      <c r="C181" s="40"/>
      <c r="D181" s="40"/>
      <c r="E181" s="40"/>
      <c r="F181" s="40"/>
      <c r="G181" s="40"/>
      <c r="H181" s="40"/>
      <c r="I181" s="40"/>
      <c r="J181" s="40"/>
      <c r="K181" s="41"/>
      <c r="L181" s="41"/>
      <c r="M181" s="40"/>
      <c r="N181" s="40"/>
      <c r="O181" s="40"/>
      <c r="P181" s="40"/>
      <c r="Q181" s="40"/>
      <c r="R181" s="42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5"/>
    </row>
    <row r="182" spans="1:33" x14ac:dyDescent="0.25">
      <c r="A182" s="36"/>
      <c r="B182" s="26"/>
      <c r="C182" s="26"/>
      <c r="D182" s="26"/>
      <c r="E182" s="26"/>
      <c r="F182" s="26"/>
      <c r="G182" s="26"/>
      <c r="H182" s="26"/>
      <c r="I182" s="26"/>
      <c r="J182" s="26"/>
      <c r="K182" s="37"/>
      <c r="L182" s="37"/>
      <c r="M182" s="26"/>
      <c r="N182" s="26"/>
      <c r="O182" s="26"/>
      <c r="P182" s="26"/>
      <c r="Q182" s="26"/>
      <c r="R182" s="38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2"/>
    </row>
    <row r="183" spans="1:33" x14ac:dyDescent="0.25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1"/>
      <c r="L183" s="41"/>
      <c r="M183" s="40"/>
      <c r="N183" s="40"/>
      <c r="O183" s="40"/>
      <c r="P183" s="40"/>
      <c r="Q183" s="40"/>
      <c r="R183" s="42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5"/>
    </row>
    <row r="184" spans="1:33" x14ac:dyDescent="0.25">
      <c r="A184" s="36"/>
      <c r="B184" s="26"/>
      <c r="C184" s="26"/>
      <c r="D184" s="26"/>
      <c r="E184" s="26"/>
      <c r="F184" s="26"/>
      <c r="G184" s="26"/>
      <c r="H184" s="26"/>
      <c r="I184" s="26"/>
      <c r="J184" s="26"/>
      <c r="K184" s="37"/>
      <c r="L184" s="37"/>
      <c r="M184" s="26"/>
      <c r="N184" s="26"/>
      <c r="O184" s="26"/>
      <c r="P184" s="26"/>
      <c r="Q184" s="26"/>
      <c r="R184" s="38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2"/>
    </row>
    <row r="185" spans="1:33" x14ac:dyDescent="0.25">
      <c r="A185" s="39"/>
      <c r="B185" s="40"/>
      <c r="C185" s="40"/>
      <c r="D185" s="40"/>
      <c r="E185" s="40"/>
      <c r="F185" s="40"/>
      <c r="G185" s="40"/>
      <c r="H185" s="40"/>
      <c r="I185" s="40"/>
      <c r="J185" s="40"/>
      <c r="K185" s="41"/>
      <c r="L185" s="41"/>
      <c r="M185" s="40"/>
      <c r="N185" s="40"/>
      <c r="O185" s="40"/>
      <c r="P185" s="40"/>
      <c r="Q185" s="40"/>
      <c r="R185" s="42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5"/>
    </row>
    <row r="186" spans="1:33" x14ac:dyDescent="0.25">
      <c r="A186" s="36"/>
      <c r="B186" s="26"/>
      <c r="C186" s="26"/>
      <c r="D186" s="26"/>
      <c r="E186" s="26"/>
      <c r="F186" s="26"/>
      <c r="G186" s="26"/>
      <c r="H186" s="26"/>
      <c r="I186" s="26"/>
      <c r="J186" s="26"/>
      <c r="K186" s="37"/>
      <c r="L186" s="37"/>
      <c r="M186" s="26"/>
      <c r="N186" s="26"/>
      <c r="O186" s="26"/>
      <c r="P186" s="26"/>
      <c r="Q186" s="26"/>
      <c r="R186" s="38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2"/>
    </row>
    <row r="187" spans="1:33" x14ac:dyDescent="0.25">
      <c r="A187" s="39"/>
      <c r="B187" s="40"/>
      <c r="C187" s="40"/>
      <c r="D187" s="40"/>
      <c r="E187" s="40"/>
      <c r="F187" s="40"/>
      <c r="G187" s="40"/>
      <c r="H187" s="40"/>
      <c r="I187" s="40"/>
      <c r="J187" s="40"/>
      <c r="K187" s="41"/>
      <c r="L187" s="41"/>
      <c r="M187" s="40"/>
      <c r="N187" s="40"/>
      <c r="O187" s="40"/>
      <c r="P187" s="40"/>
      <c r="Q187" s="40"/>
      <c r="R187" s="42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5"/>
    </row>
    <row r="188" spans="1:33" x14ac:dyDescent="0.25">
      <c r="A188" s="36"/>
      <c r="B188" s="26"/>
      <c r="C188" s="26"/>
      <c r="D188" s="26"/>
      <c r="E188" s="26"/>
      <c r="F188" s="26"/>
      <c r="G188" s="26"/>
      <c r="H188" s="26"/>
      <c r="I188" s="26"/>
      <c r="J188" s="26"/>
      <c r="K188" s="37"/>
      <c r="L188" s="37"/>
      <c r="M188" s="26"/>
      <c r="N188" s="26"/>
      <c r="O188" s="26"/>
      <c r="P188" s="26"/>
      <c r="Q188" s="26"/>
      <c r="R188" s="38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2"/>
    </row>
    <row r="189" spans="1:33" x14ac:dyDescent="0.25">
      <c r="A189" s="39"/>
      <c r="B189" s="40"/>
      <c r="C189" s="40"/>
      <c r="D189" s="40"/>
      <c r="E189" s="40"/>
      <c r="F189" s="40"/>
      <c r="G189" s="40"/>
      <c r="H189" s="40"/>
      <c r="I189" s="40"/>
      <c r="J189" s="40"/>
      <c r="K189" s="41"/>
      <c r="L189" s="41"/>
      <c r="M189" s="40"/>
      <c r="N189" s="40"/>
      <c r="O189" s="40"/>
      <c r="P189" s="40"/>
      <c r="Q189" s="40"/>
      <c r="R189" s="42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5"/>
    </row>
    <row r="190" spans="1:33" x14ac:dyDescent="0.25">
      <c r="A190" s="36"/>
      <c r="B190" s="26"/>
      <c r="C190" s="26"/>
      <c r="D190" s="26"/>
      <c r="E190" s="26"/>
      <c r="F190" s="26"/>
      <c r="G190" s="26"/>
      <c r="H190" s="26"/>
      <c r="I190" s="26"/>
      <c r="J190" s="26"/>
      <c r="K190" s="37"/>
      <c r="L190" s="37"/>
      <c r="M190" s="26"/>
      <c r="N190" s="26"/>
      <c r="O190" s="26"/>
      <c r="P190" s="26"/>
      <c r="Q190" s="26"/>
      <c r="R190" s="38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2"/>
    </row>
    <row r="191" spans="1:33" x14ac:dyDescent="0.25">
      <c r="A191" s="39"/>
      <c r="B191" s="40"/>
      <c r="C191" s="40"/>
      <c r="D191" s="40"/>
      <c r="E191" s="40"/>
      <c r="F191" s="40"/>
      <c r="G191" s="40"/>
      <c r="H191" s="40"/>
      <c r="I191" s="40"/>
      <c r="J191" s="40"/>
      <c r="K191" s="41"/>
      <c r="L191" s="41"/>
      <c r="M191" s="40"/>
      <c r="N191" s="40"/>
      <c r="O191" s="40"/>
      <c r="P191" s="40"/>
      <c r="Q191" s="40"/>
      <c r="R191" s="42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5"/>
    </row>
    <row r="192" spans="1:33" x14ac:dyDescent="0.25">
      <c r="A192" s="36"/>
      <c r="B192" s="26"/>
      <c r="C192" s="26"/>
      <c r="D192" s="26"/>
      <c r="E192" s="26"/>
      <c r="F192" s="26"/>
      <c r="G192" s="26"/>
      <c r="H192" s="26"/>
      <c r="I192" s="26"/>
      <c r="J192" s="26"/>
      <c r="K192" s="37"/>
      <c r="L192" s="37"/>
      <c r="M192" s="26"/>
      <c r="N192" s="26"/>
      <c r="O192" s="26"/>
      <c r="P192" s="26"/>
      <c r="Q192" s="26"/>
      <c r="R192" s="38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2"/>
    </row>
    <row r="193" spans="1:33" x14ac:dyDescent="0.25">
      <c r="A193" s="39"/>
      <c r="B193" s="40"/>
      <c r="C193" s="40"/>
      <c r="D193" s="40"/>
      <c r="E193" s="40"/>
      <c r="F193" s="40"/>
      <c r="G193" s="40"/>
      <c r="H193" s="40"/>
      <c r="I193" s="40"/>
      <c r="J193" s="40"/>
      <c r="K193" s="41"/>
      <c r="L193" s="41"/>
      <c r="M193" s="40"/>
      <c r="N193" s="40"/>
      <c r="O193" s="40"/>
      <c r="P193" s="40"/>
      <c r="Q193" s="40"/>
      <c r="R193" s="42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5"/>
    </row>
    <row r="194" spans="1:33" x14ac:dyDescent="0.25">
      <c r="A194" s="36"/>
      <c r="B194" s="26"/>
      <c r="C194" s="26"/>
      <c r="D194" s="26"/>
      <c r="E194" s="26"/>
      <c r="F194" s="26"/>
      <c r="G194" s="26"/>
      <c r="H194" s="26"/>
      <c r="I194" s="26"/>
      <c r="J194" s="26"/>
      <c r="K194" s="37"/>
      <c r="L194" s="37"/>
      <c r="M194" s="26"/>
      <c r="N194" s="26"/>
      <c r="O194" s="26"/>
      <c r="P194" s="26"/>
      <c r="Q194" s="26"/>
      <c r="R194" s="38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2"/>
    </row>
    <row r="195" spans="1:33" x14ac:dyDescent="0.25">
      <c r="A195" s="39"/>
      <c r="B195" s="40"/>
      <c r="C195" s="40"/>
      <c r="D195" s="40"/>
      <c r="E195" s="40"/>
      <c r="F195" s="40"/>
      <c r="G195" s="40"/>
      <c r="H195" s="40"/>
      <c r="I195" s="40"/>
      <c r="J195" s="40"/>
      <c r="K195" s="41"/>
      <c r="L195" s="41"/>
      <c r="M195" s="40"/>
      <c r="N195" s="40"/>
      <c r="O195" s="40"/>
      <c r="P195" s="40"/>
      <c r="Q195" s="40"/>
      <c r="R195" s="42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5"/>
    </row>
    <row r="196" spans="1:33" x14ac:dyDescent="0.25">
      <c r="A196" s="36"/>
      <c r="B196" s="26"/>
      <c r="C196" s="26"/>
      <c r="D196" s="26"/>
      <c r="E196" s="26"/>
      <c r="F196" s="26"/>
      <c r="G196" s="26"/>
      <c r="H196" s="26"/>
      <c r="I196" s="26"/>
      <c r="J196" s="26"/>
      <c r="K196" s="37"/>
      <c r="L196" s="37"/>
      <c r="M196" s="26"/>
      <c r="N196" s="26"/>
      <c r="O196" s="26"/>
      <c r="P196" s="26"/>
      <c r="Q196" s="26"/>
      <c r="R196" s="38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2"/>
    </row>
    <row r="197" spans="1:33" x14ac:dyDescent="0.25">
      <c r="A197" s="46"/>
      <c r="B197" s="47"/>
      <c r="C197" s="47"/>
      <c r="D197" s="47"/>
      <c r="E197" s="47"/>
      <c r="F197" s="47"/>
      <c r="G197" s="47"/>
      <c r="H197" s="47"/>
      <c r="I197" s="47"/>
      <c r="J197" s="47"/>
      <c r="K197" s="48"/>
      <c r="L197" s="48"/>
      <c r="M197" s="47"/>
      <c r="N197" s="47"/>
      <c r="O197" s="47"/>
      <c r="P197" s="47"/>
      <c r="Q197" s="47"/>
      <c r="R197" s="49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50"/>
    </row>
  </sheetData>
  <dataValidations count="26">
    <dataValidation type="list" allowBlank="1" showInputMessage="1" showErrorMessage="1" sqref="AE3:AE197" xr:uid="{2E150654-F058-4D88-898E-531060780AAB}">
      <formula1>INDIRECT("IstozhFinUzhast[Caption]")</formula1>
    </dataValidation>
    <dataValidation errorStyle="information" allowBlank="1" showInputMessage="1" showErrorMessage="1" errorTitle="Новое мероприятие" error="Если Вы уверены, что такого мероприятия еще не было, то нажмите &quot;Окей&quot;" promptTitle="Подсказка" prompt="Возможно данное мероприятие уже введено. Проверьте в колонке выше - скопируйте и вставьте. Либо найдите на листе &quot;Реестр мероприятий&quot;, скопируйте и вставьте в ячейку." sqref="B3:B197" xr:uid="{727D6C14-1F44-4483-8EF5-739EF27DF8CA}"/>
    <dataValidation errorStyle="information" allowBlank="1" showInputMessage="1" showErrorMessage="1" errorTitle="Новая организация" error="Если Вы уверены, что такой организации еще не было, то нажмите &quot;Окей&quot;." promptTitle="Подсказка" prompt="Возможно данная организация уже введена. Проверьте в колонке выше - скопируйте и вставьте, либо найдите её на листе &quot;РеестрОрганизаций&quot;, скопируйте и вставьте в ячейку." sqref="V3:V197" xr:uid="{34B979DA-28E5-4580-98F7-829F5EAABC7C}"/>
    <dataValidation type="whole" operator="equal" allowBlank="1" showInputMessage="1" showErrorMessage="1" promptTitle="Подсказка" prompt="Введите номер текущего месяца, даже если мероприятие состоялось в другой период." sqref="A3:A197" xr:uid="{26B44F0F-96E7-4E66-A56E-34E141A7BFA2}">
      <formula1>MONTH(NOW())</formula1>
    </dataValidation>
    <dataValidation type="whole" allowBlank="1" showInputMessage="1" showErrorMessage="1" sqref="R3:R197" xr:uid="{C87EDA67-9A35-4894-AB81-E64A5E752138}">
      <formula1>YEAR(NOW())-100</formula1>
      <formula2>YEAR(NOW())-10</formula2>
    </dataValidation>
    <dataValidation type="list" allowBlank="1" showInputMessage="1" showErrorMessage="1" promptTitle="Подсказка" prompt="Данное поле заолняется только после указания в предыдущем Кампус орг-ра. Выбираем наим. подразделения из выпадающего списка либо находим в первой колонке на вкладке соответствующего кампуса, копируем и вставляем в ячейку. Можно скопировать из ячеек выше." sqref="H3:H197" xr:uid="{168A2BC4-825B-4BDA-B581-DDD9F30164BD}">
      <formula1>INDIRECT(IF($G3="Нижний Новгород","НижнийНовгород",IF($G3="Санкт-Петербург","СанктПетербург",$G3))&amp;"[Caption]")</formula1>
    </dataValidation>
    <dataValidation type="date" operator="lessThanOrEqual" allowBlank="1" showInputMessage="1" showErrorMessage="1" sqref="K3:K197" xr:uid="{669D4A78-FA88-4D5A-A97D-13345B4E7410}">
      <formula1>L3</formula1>
    </dataValidation>
    <dataValidation type="list" allowBlank="1" showInputMessage="1" showErrorMessage="1" sqref="AF3:AF197" xr:uid="{4ABCE5FB-7AA0-47D4-ACAD-5496E0AA0DC5}">
      <formula1>INDIRECT("PodtDoc[Caption]")</formula1>
    </dataValidation>
    <dataValidation type="list" allowBlank="1" showInputMessage="1" showErrorMessage="1" sqref="AD3:AD197" xr:uid="{D3C0E1BE-57B3-4AD4-B91A-28C6B6F67457}">
      <formula1>INDIRECT("StudyCourseInOtherUniv[Caption]")</formula1>
    </dataValidation>
    <dataValidation type="list" allowBlank="1" showInputMessage="1" showErrorMessage="1" sqref="AC3:AC197" xr:uid="{333DD1F6-0F8A-4626-8CA4-E18A9F05FAD2}">
      <formula1>INDIRECT("FormaObuzh[Caption]")</formula1>
    </dataValidation>
    <dataValidation type="list" allowBlank="1" showInputMessage="1" showErrorMessage="1" sqref="AB3:AB197" xr:uid="{20AC3E0E-20E7-45FD-93A0-41FA480FC299}">
      <formula1>INDIRECT("Obrazov[Caption]")</formula1>
    </dataValidation>
    <dataValidation type="list" allowBlank="1" showInputMessage="1" showErrorMessage="1" sqref="AA3:AA197" xr:uid="{2D952679-4C6F-42ED-AA58-D44512C25466}">
      <formula1>INDIRECT("CategorZan[Caption]")</formula1>
    </dataValidation>
    <dataValidation type="list" allowBlank="1" showInputMessage="1" showErrorMessage="1" sqref="Y3:Y197" xr:uid="{43468F9D-87FD-474D-9EA5-AD7886E083AE}">
      <formula1>INDIRECT("TipZanatosti[Caption]")</formula1>
    </dataValidation>
    <dataValidation type="list" allowBlank="1" showInputMessage="1" showErrorMessage="1" sqref="X3:X197" xr:uid="{156A106C-F936-4161-94B6-C637392438BB}">
      <formula1>INDIRECT("StaffPIMParticipantOrganizationType[Caption]")</formula1>
    </dataValidation>
    <dataValidation type="list" allowBlank="1" showInputMessage="1" showErrorMessage="1" sqref="T3:T197 W3:W197" xr:uid="{F5EC9B11-18C6-481F-BC46-68C1648A719F}">
      <formula1>INDIRECT("Country[Caption]")</formula1>
    </dataValidation>
    <dataValidation type="list" allowBlank="1" showInputMessage="1" showErrorMessage="1" sqref="U3:U197" xr:uid="{D7D4BC1E-BB92-42C6-8D6E-FD26A434BB53}">
      <formula1>INDIRECT("yesno[Caption]")</formula1>
    </dataValidation>
    <dataValidation type="list" allowBlank="1" showInputMessage="1" showErrorMessage="1" sqref="S3:S197" xr:uid="{17A5B9DC-B956-4CA0-BBBC-7E6DDEA8521B}">
      <formula1>INDIRECT("ScientificDegree[Caption]")</formula1>
    </dataValidation>
    <dataValidation type="list" allowBlank="1" showInputMessage="1" showErrorMessage="1" sqref="Q3:Q197" xr:uid="{C957E976-C125-4A3C-B6FD-3D1B0A269A9A}">
      <formula1>INDIRECT("Gender[Caption]")</formula1>
    </dataValidation>
    <dataValidation type="list" allowBlank="1" showInputMessage="1" showErrorMessage="1" sqref="P3:P197" xr:uid="{C147B5FF-CB15-47F3-914B-553B161C52B7}">
      <formula1>INDIRECT("StaffPIMParticipationExtent[Caption]")</formula1>
    </dataValidation>
    <dataValidation type="date" operator="greaterThanOrEqual" allowBlank="1" showInputMessage="1" showErrorMessage="1" sqref="L3:L197" xr:uid="{22A75DED-9087-43CD-8702-BB37918F577B}">
      <formula1>K3</formula1>
    </dataValidation>
    <dataValidation type="list" allowBlank="1" showInputMessage="1" showErrorMessage="1" sqref="J3:J197" xr:uid="{CEAE0650-3222-4F79-B27D-078176159EA4}">
      <formula1>INDIRECT("YesNo[Caption]")</formula1>
    </dataValidation>
    <dataValidation type="list" allowBlank="1" showInputMessage="1" showErrorMessage="1" sqref="G3:G197" xr:uid="{D9696026-3314-4144-874E-A0ECAFB6F351}">
      <formula1>INDIRECT("Campus[Caption]")</formula1>
    </dataValidation>
    <dataValidation type="list" allowBlank="1" showInputMessage="1" showErrorMessage="1" sqref="F3:F197" xr:uid="{5ACEE598-BE11-40F0-AE90-EA209F57D868}">
      <formula1>INDIRECT("StaffMobilityStudyField[Caption]")</formula1>
    </dataValidation>
    <dataValidation type="list" allowBlank="1" showInputMessage="1" showErrorMessage="1" sqref="E3:E197" xr:uid="{E0C3479C-3528-479A-AE99-EA4CE5B73BC2}">
      <formula1>INDIRECT("FormatMer[Caption]")</formula1>
    </dataValidation>
    <dataValidation type="list" allowBlank="1" showInputMessage="1" showErrorMessage="1" sqref="D3:D197" xr:uid="{74997043-77B5-4FAC-9DB9-AF57389F865D}">
      <formula1>INDIRECT("StaffPIMEventType[Caption]")</formula1>
    </dataValidation>
    <dataValidation type="list" allowBlank="1" showInputMessage="1" showErrorMessage="1" sqref="C3:C2946" xr:uid="{AFD0CF80-934E-4496-9383-3E4F9557F825}">
      <formula1>INDIRECT("StaffPIMCaptionCategoryIdNew[Caption]")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b 8 6 6 8 6 9 - 5 8 1 5 - 4 9 c f - b 7 6 a - b f c a 2 c 6 e 0 d a 1 "   x m l n s = " h t t p : / / s c h e m a s . m i c r o s o f t . c o m / D a t a M a s h u p " > A A A A A M E F A A B Q S w M E F A A C A A g A N n q 8 U D R U U 1 S n A A A A + A A A A B I A H A B D b 2 5 m a W c v U G F j a 2 F n Z S 5 4 b W w g o h g A K K A U A A A A A A A A A A A A A A A A A A A A A A A A A A A A h Y 9 B D o I w F E S v Q r q n L R A T J J + y c C u J 0 W j c N q V C I x R T W s v d X H g k r y C J o u 5 c z u R N 8 u Z x u 0 M x d m 1 w l W Z Q v c 5 R h C k K p B Z 9 p X S d I 2 d P Y Y o K B h s u z r y W w Q T r I R s H l a P G 2 k t G i P c e + w T 3 p i Y x p R E 5 l u u d a G T H Q 6 U H y 7 W Q 6 L O q / q 8 Q g 8 N L h s U 4 p X i R 0 g Q v a Q R k r q F U + o v E k z G m Q H 5 K W L n W O i O Z c e F 2 D 2 S O Q N 4 v 2 B N Q S w M E F A A C A A g A N n q 8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Z 6 v F B b k Z b m u A I A A I 0 T A A A T A B w A R m 9 y b X V s Y X M v U 2 V j d G l v b j E u b S C i G A A o o B Q A A A A A A A A A A A A A A A A A A A A A A A A A A A D t V l 1 r 2 l A Y v h f 8 D 4 f s x k B W Z m F j s H U 3 b r e 7 a A e 7 K F 6 k N l A x T Y p G N h D B j 8 0 N W l g v e j H G N t f t D 0 R j 1 q j R / o V z / t G e c 2 K z q K x M i 1 u F C J p 4 z n v e 9 3 n e 9 3 l C S l r O y p s G 2 Q m u 6 U f J R D J R O l C L 2 j 6 h n + m Y 1 e m A d q l N t o i u W c k E w Y d + Z H X W w N 4 7 O q I e H W D v 2 e u c p m 9 k y s W i Z l g v z W J h z z Q L K b m y + 1 w 9 1 L Y k e s 4 a r M a a d I B r k 9 W o v X k v / V D K V n c z p m H h S F Y J U t + R 6 J k I d J D Y J b j p U Z s O q Y t K I 3 b M l 0 R p L H V Y i x 1 L q P 1 C 3 d O 1 j R 1 N B 4 W M q Z c P j V J q F q J S k T L q E W c o K U S i n 5 D U p 5 e A U h f / 2 y L j C L 8 u w c W m F 5 y z O I o F H + U d a r M 3 W B o A 0 p C d I L e L r 6 0 Q 2 h W Q o u x Y k 6 B p Y 1 G / h p w O H S O M v c V t j 3 q s Q Z B 2 S D 2 c i 8 S B n E 9 Q p I 6 O j 1 k L I Z 4 4 H O A A N C K Q n g F L X 3 D r B p v s f Q C y S 3 g m 8 O W 4 O B N k c 3 h F 1 p S q 8 u / 2 i k l g f T A B c I l / n q A 4 C r v s E 3 D 1 A p 4 i 2 J / t 8 7 b 5 q p R a e F g K 0 d T c A U n t R g e Q R W o p K j V J J q q x z 6 O W I R u k O + W z Q G y X 7 0 q y n E z k j Z u 2 Y M o a 5 2 I s v E h b g H A R 1 B H S d m K r x F Z Z p V V C 6 d 2 d 1 9 5 a e O c L N n 8 K x f R x z 8 E 5 k / H 3 Y u / E 3 l m l d y L S I 7 P a W w v v t I X b f X Y S O y V 2 y i q d E g p t L W z x D Z F u M H a 8 S r o i R O R h H 0 T h / g 3 t 8 h 3 t 6 X C N Q A j 2 g / S / N Q r v U H A Q z F q b U + r 5 M V c G T Q Z / i D s w y 6 Q p o r 2 R m o X 8 0 R J y u R + p H A j E D U c V O u N a s t u a g Y 5 e k V 2 Y g F K Z b w d c e P U o q a 7 O W A v R D X 0 1 A Z Z M Z M n j J 8 Q o 6 7 p 8 / f B g m U B o g G 0 D U 6 R 1 T / M l K 2 / k r N T y 3 K a N 9 1 f l / 2 i z r / x 9 c / J M v k B w 6 1 b a L L 2 8 z / 6 f 0 d K 3 0 2 m x 1 V Z s t V 9 Q S w E C L Q A U A A I A C A A 2 e r x Q N F R T V K c A A A D 4 A A A A E g A A A A A A A A A A A A A A A A A A A A A A Q 2 9 u Z m l n L 1 B h Y 2 t h Z 2 U u e G 1 s U E s B A i 0 A F A A C A A g A N n q 8 U A / K 6 a u k A A A A 6 Q A A A B M A A A A A A A A A A A A A A A A A 8 w A A A F t D b 2 5 0 Z W 5 0 X 1 R 5 c G V z X S 5 4 b W x Q S w E C L Q A U A A I A C A A 2 e r x Q W 5 G W 5 r g C A A C N E w A A E w A A A A A A A A A A A A A A A A D k A Q A A R m 9 y b X V s Y X M v U 2 V j d G l v b j E u b V B L B Q Y A A A A A A w A D A M I A A A D p B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h W Q A A A A A A A P 9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U Y l R D A l Q j U l R D E l O D A l R D A l Q k M l R D E l O E M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P Q n 9 C 1 0 Y D Q v N G M I i A v P j x F b n R y e S B U e X B l P S J R d W V y e U l E I i B W Y W x 1 Z T 0 i c z h m M G E 4 Z D N j L T Y 5 N G I t N D I z N y 0 5 M z I 5 L T V k Y z Q w Y m J j Z D N h N i I g L z 4 8 R W 5 0 c n k g V H l w Z T 0 i T G 9 h Z G V k V G 9 B b m F s e X N p c 1 N l c n Z p Y 2 V z I i B W Y W x 1 Z T 0 i b D A i I C 8 + P E V u d H J 5 I F R 5 c G U 9 I k Z p b G x D b 3 V u d C I g V m F s d W U 9 I m w 1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O F Q x M j o x N z o 0 N C 4 1 O D c y N T Q x W i I g L z 4 8 R W 5 0 c n k g V H l w Z T 0 i R m l s b E N v b H V t b l R 5 c G V z I i B W Y W x 1 Z T 0 i c 0 F B Q U F B Q T 0 9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b H V t b k 5 h b W V z I i B W Y W x 1 Z T 0 i c 1 s m c X V v d D t D Y X B 0 a W 9 u J n F 1 b 3 Q 7 L C Z x d W 9 0 O 9 C a 0 L D Q v N C / 0 Y P R g S Z x d W 9 0 O y w m c X V v d D v Q n 9 C + 0 L v Q v d C + 0 L U g 0 L 3 Q s N C 3 0 L L Q s N C 9 0 L j Q t S D Q v N C 1 0 L P Q s N G E 0 L D Q u t G D 0 L v R j N G C 0 L X R g t C w L C D Q s i D R g d G C 0 Y D R g 9 C 6 0 Y L R g 9 G A 0 Y M g 0 L r Q v t G C 0 L 7 R g N C + 0 L P Q v i D Q s t G F 0 L 7 Q t N C 4 0 Y I g 0 L j Q u 9 C 4 I N G B I N C 6 0 L 7 R g t C + 0 Y D R i 9 C 8 I N C w 0 Y H R g d C + 0 Y b Q u N C 4 0 Y D Q v t C y 0 L D Q v d C 9 0 L 4 g J n F 1 b 3 Q 7 L C Z x d W 9 0 O 9 C U 0 L X Q u d G B 0 Y L Q s t C + 0 L L Q s N G I 0 L j Q t S D Q s i D Q v t G C 0 Y f Q t d G C 0 L 3 Q v t C 8 I N C z 0 L 7 Q t N G D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/ Q t d G A 0 L z R j C / Q m N G B 0 Y L Q v t G H 0 L 3 Q u N C 6 L n t D Y X B 0 a W 9 u L D Q 2 f S Z x d W 9 0 O y w m c X V v d D t T Z W N 0 a W 9 u M S / Q n 9 C 1 0 Y D Q v N G M L 9 C Y 0 Y H R g t C + 0 Y f Q v d C 4 0 L o u e 9 C a 0 L D Q v N C / 0 Y P R g S w 2 f S Z x d W 9 0 O y w m c X V v d D t T Z W N 0 a W 9 u M S / Q n 9 C 1 0 Y D Q v N G M L 9 C Y 0 Y H R g t C + 0 Y f Q v d C 4 0 L o u e 9 C f 0 L 7 Q u 9 C 9 0 L 7 Q t S D Q v d C w 0 L f Q s t C w 0 L 3 Q u N C 1 I N C 8 0 L X Q s 9 C w 0 Y T Q s N C 6 0 Y P Q u 9 G M 0 Y L Q t d G C 0 L A s I N C y I N G B 0 Y L R g N G D 0 L r R g t G D 0 Y D R g y D Q u t C + 0 Y L Q v t G A 0 L 7 Q s 9 C + I N C y 0 Y X Q v t C 0 0 L j R g i D Q u N C 7 0 L g g 0 Y E g 0 L r Q v t G C 0 L 7 R g N G L 0 L w g 0 L D R g d G B 0 L 7 R h t C 4 0 L j R g N C + 0 L L Q s N C 9 0 L 3 Q v i A s M T d 9 J n F 1 b 3 Q 7 L C Z x d W 9 0 O 1 N l Y 3 R p b 2 4 x L 9 C f 0 L X R g N C 8 0 Y w v 0 J j R g d G C 0 L 7 R h 9 C 9 0 L j Q u i 5 7 0 J T Q t d C 5 0 Y H R g t C y 0 L 7 Q s t C w 0 Y j Q u N C 1 I N C y I N C + 0 Y L R h 9 C 1 0 Y L Q v d C + 0 L w g 0 L P Q v t C 0 0 Y M s M j J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9 C f 0 L X R g N C 8 0 Y w v 0 J j R g d G C 0 L 7 R h 9 C 9 0 L j Q u i 5 7 Q 2 F w d G l v b i w 0 N n 0 m c X V v d D s s J n F 1 b 3 Q 7 U 2 V j d G l v b j E v 0 J / Q t d G A 0 L z R j C / Q m N G B 0 Y L Q v t G H 0 L 3 Q u N C 6 L n v Q m t C w 0 L z Q v 9 G D 0 Y E s N n 0 m c X V v d D s s J n F 1 b 3 Q 7 U 2 V j d G l v b j E v 0 J / Q t d G A 0 L z R j C / Q m N G B 0 Y L Q v t G H 0 L 3 Q u N C 6 L n v Q n 9 C + 0 L v Q v d C + 0 L U g 0 L 3 Q s N C 3 0 L L Q s N C 9 0 L j Q t S D Q v N C 1 0 L P Q s N G E 0 L D Q u t G D 0 L v R j N G C 0 L X R g t C w L C D Q s i D R g d G C 0 Y D R g 9 C 6 0 Y L R g 9 G A 0 Y M g 0 L r Q v t G C 0 L 7 R g N C + 0 L P Q v i D Q s t G F 0 L 7 Q t N C 4 0 Y I g 0 L j Q u 9 C 4 I N G B I N C 6 0 L 7 R g t C + 0 Y D R i 9 C 8 I N C w 0 Y H R g d C + 0 Y b Q u N C 4 0 Y D Q v t C y 0 L D Q v d C 9 0 L 4 g L D E 3 f S Z x d W 9 0 O y w m c X V v d D t T Z W N 0 a W 9 u M S / Q n 9 C 1 0 Y D Q v N G M L 9 C Y 0 Y H R g t C + 0 Y f Q v d C 4 0 L o u e 9 C U 0 L X Q u d G B 0 Y L Q s t C + 0 L L Q s N G I 0 L j Q t S D Q s i D Q v t G C 0 Y f Q t d G C 0 L 3 Q v t C 8 I N C z 0 L 7 Q t N G D L D I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l G J U Q w J U I 1 J U Q x J T g w J U Q w J U J D J U Q x J T h D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N S V E M S U 4 M C V E M C V C Q y V E M S U 4 Q y 8 l R D A l O T Q l R D E l O D A l R D E l O D M l R D A l Q j M l R D A l Q j g l R D A l Q j U l M j A l R D E l O D M l R D A l Q j Q l R D A l Q j A l R D A l Q k I l R D A l Q j U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M l R D A l Q k U l R D E l O D E l R D A l Q k E l R D A l Q j I l R D A l Q j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G V k Q 2 9 t c G x l d G V S Z X N 1 b H R U b 1 d v c m t z a G V l d C I g V m F s d W U 9 I m w x I i A v P j x F b n R y e S B U e X B l P S J G a W x s Q 2 9 s d W 1 u T m F t Z X M i I F Z h b H V l P S J z W y Z x d W 9 0 O 0 N h c H R p b 2 4 m c X V v d D s s J n F 1 b 3 Q 7 0 J r Q s N C 8 0 L / R g 9 G B J n F 1 b 3 Q 7 L C Z x d W 9 0 O 9 C f 0 L 7 Q u 9 C 9 0 L 7 Q t S D Q v d C w 0 L f Q s t C w 0 L 3 Q u N C 1 I N C 8 0 L X Q s 9 C w 0 Y T Q s N C 6 0 Y P Q u 9 G M 0 Y L Q t d G C 0 L A s I N C y I N G B 0 Y L R g N G D 0 L r R g t G D 0 Y D R g y D Q u t C + 0 Y L Q v t G A 0 L 7 Q s 9 C + I N C y 0 Y X Q v t C 0 0 L j R g i D Q u N C 7 0 L g g 0 Y E g 0 L r Q v t G C 0 L 7 R g N G L 0 L w g 0 L D R g d G B 0 L 7 R h t C 4 0 L j R g N C + 0 L L Q s N C 9 0 L 3 Q v i A m c X V v d D s s J n F 1 b 3 Q 7 0 J T Q t d C 5 0 Y H R g t C y 0 L 7 Q s t C w 0 Y j Q u N C 1 I N C y I N C + 0 Y L R h 9 C 1 0 Y L Q v d C + 0 L w g 0 L P Q v t C 0 0 Y M m c X V v d D t d I i A v P j x F b n R y e S B U e X B l P S J G a W x s Q 2 9 s d W 1 u V H l w Z X M i I F Z h b H V l P S J z Q U F B Q U F B P T 0 i I C 8 + P E V u d H J 5 I F R 5 c G U 9 I k Z p b G x M Y X N 0 V X B k Y X R l Z C I g V m F s d W U 9 I m Q y M D I w L T A 1 L T I 4 V D E y O j E 3 O j M 2 L j I y M j Y w N D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D I 5 I i A v P j x F b n R y e S B U e X B l P S J G a W x s V G F y Z 2 V 0 I i B W Y W x 1 Z T 0 i c 9 C c 0 L 7 R g d C 6 0 L L Q s C I g L z 4 8 R W 5 0 c n k g V H l w Z T 0 i U X V l c n l J R C I g V m F s d W U 9 I n M 2 M m V i Z D J l M y 1 j M W R k L T Q 2 O G I t Y j g 1 N i 1 j M z I 1 M z R k N D h k Z G Y i I C 8 + P E V u d H J 5 I F R 5 c G U 9 I k F k Z G V k V G 9 E Y X R h T W 9 k Z W w i I F Z h b H V l P S J s M C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z Q v t G B 0 L r Q s t C w L 9 C Y 0 Y H R g t C + 0 Y f Q v d C 4 0 L o u e 0 N h c H R p b 2 4 s N D Z 9 J n F 1 b 3 Q 7 L C Z x d W 9 0 O 1 N l Y 3 R p b 2 4 x L 9 C c 0 L 7 R g d C 6 0 L L Q s C / Q m N G B 0 Y L Q v t G H 0 L 3 Q u N C 6 L n v Q m t C w 0 L z Q v 9 G D 0 Y E s N n 0 m c X V v d D s s J n F 1 b 3 Q 7 U 2 V j d G l v b j E v 0 J z Q v t G B 0 L r Q s t C w L 9 C Y 0 Y H R g t C + 0 Y f Q v d C 4 0 L o u e 9 C f 0 L 7 Q u 9 C 9 0 L 7 Q t S D Q v d C w 0 L f Q s t C w 0 L 3 Q u N C 1 I N C 8 0 L X Q s 9 C w 0 Y T Q s N C 6 0 Y P Q u 9 G M 0 Y L Q t d G C 0 L A s I N C y I N G B 0 Y L R g N G D 0 L r R g t G D 0 Y D R g y D Q u t C + 0 Y L Q v t G A 0 L 7 Q s 9 C + I N C y 0 Y X Q v t C 0 0 L j R g i D Q u N C 7 0 L g g 0 Y E g 0 L r Q v t G C 0 L 7 R g N G L 0 L w g 0 L D R g d G B 0 L 7 R h t C 4 0 L j R g N C + 0 L L Q s N C 9 0 L 3 Q v i A s M T d 9 J n F 1 b 3 Q 7 L C Z x d W 9 0 O 1 N l Y 3 R p b 2 4 x L 9 C c 0 L 7 R g d C 6 0 L L Q s C / Q m N G B 0 Y L Q v t G H 0 L 3 Q u N C 6 L n v Q l N C 1 0 L n R g d G C 0 L L Q v t C y 0 L D R i N C 4 0 L U g 0 L I g 0 L 7 R g t G H 0 L X R g t C 9 0 L 7 Q v C D Q s 9 C + 0 L T R g y w y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0 J z Q v t G B 0 L r Q s t C w L 9 C Y 0 Y H R g t C + 0 Y f Q v d C 4 0 L o u e 0 N h c H R p b 2 4 s N D Z 9 J n F 1 b 3 Q 7 L C Z x d W 9 0 O 1 N l Y 3 R p b 2 4 x L 9 C c 0 L 7 R g d C 6 0 L L Q s C / Q m N G B 0 Y L Q v t G H 0 L 3 Q u N C 6 L n v Q m t C w 0 L z Q v 9 G D 0 Y E s N n 0 m c X V v d D s s J n F 1 b 3 Q 7 U 2 V j d G l v b j E v 0 J z Q v t G B 0 L r Q s t C w L 9 C Y 0 Y H R g t C + 0 Y f Q v d C 4 0 L o u e 9 C f 0 L 7 Q u 9 C 9 0 L 7 Q t S D Q v d C w 0 L f Q s t C w 0 L 3 Q u N C 1 I N C 8 0 L X Q s 9 C w 0 Y T Q s N C 6 0 Y P Q u 9 G M 0 Y L Q t d G C 0 L A s I N C y I N G B 0 Y L R g N G D 0 L r R g t G D 0 Y D R g y D Q u t C + 0 Y L Q v t G A 0 L 7 Q s 9 C + I N C y 0 Y X Q v t C 0 0 L j R g i D Q u N C 7 0 L g g 0 Y E g 0 L r Q v t G C 0 L 7 R g N G L 0 L w g 0 L D R g d G B 0 L 7 R h t C 4 0 L j R g N C + 0 L L Q s N C 9 0 L 3 Q v i A s M T d 9 J n F 1 b 3 Q 7 L C Z x d W 9 0 O 1 N l Y 3 R p b 2 4 x L 9 C c 0 L 7 R g d C 6 0 L L Q s C / Q m N G B 0 Y L Q v t G H 0 L 3 Q u N C 6 L n v Q l N C 1 0 L n R g d G C 0 L L Q v t C y 0 L D R i N C 4 0 L U g 0 L I g 0 L 7 R g t G H 0 L X R g t C 9 0 L 7 Q v C D Q s 9 C + 0 L T R g y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U 5 Q y V E M C V C R S V E M S U 4 M S V E M C V C Q S V E M C V C M i V E M C V C M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M l R D A l Q k U l R D E l O D E l R D A l Q k E l R D A l Q j I l R D A l Q j A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D J U Q w J U J F J U Q x J T g x J U Q w J U J B J U Q w J U I y J U Q w J U I w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i V E M C V C N S V E M S U 4 M C V E M C V C Q y V E M S U 4 Q y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j A l R D A l Q k Q l R D A l Q k E l R D E l O D I l R D A l O U Y l R D A l Q j U l R D E l O D I l R D A l Q j U l R D E l O D A l R D A l Q j E l R D E l O D M l R D E l O D A l R D A l Q j M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P Q o d C w 0 L 3 Q u t G C 0 J / Q t d G C 0 L X R g N C x 0 Y P R g N C z I i A v P j x F b n R y e S B U e X B l P S J R d W V y e U l E I i B W Y W x 1 Z T 0 i c 2 N m M G J h N D h h L W M z M j A t N G U z O S 0 5 Y j Z m L T U z M m U z Y z g x M T Y w Z S I g L z 4 8 R W 5 0 c n k g V H l w Z T 0 i T G 9 h Z G V k V G 9 B b m F s e X N p c 1 N l c n Z p Y 2 V z I i B W Y W x 1 Z T 0 i b D A i I C 8 + P E V u d H J 5 I F R 5 c G U 9 I k Z p b G x D b 2 x 1 b W 5 O Y W 1 l c y I g V m F s d W U 9 I n N b J n F 1 b 3 Q 7 Q 2 F w d G l v b i Z x d W 9 0 O y w m c X V v d D v Q m t C w 0 L z Q v 9 G D 0 Y E m c X V v d D s s J n F 1 b 3 Q 7 0 J / Q v t C 7 0 L 3 Q v t C 1 I N C 9 0 L D Q t 9 C y 0 L D Q v d C 4 0 L U g 0 L z Q t d C z 0 L D R h N C w 0 L r R g 9 C 7 0 Y z R g t C 1 0 Y L Q s C w g 0 L I g 0 Y H R g t G A 0 Y P Q u t G C 0 Y P R g N G D I N C 6 0 L 7 R g t C + 0 Y D Q v t C z 0 L 4 g 0 L L R h d C + 0 L T Q u N G C I N C 4 0 L v Q u C D R g S D Q u t C + 0 Y L Q v t G A 0 Y v Q v C D Q s N G B 0 Y H Q v t G G 0 L j Q u N G A 0 L 7 Q s t C w 0 L 3 Q v d C + I C Z x d W 9 0 O y w m c X V v d D v Q l N C 1 0 L n R g d G C 0 L L Q v t C y 0 L D R i N C 4 0 L U g 0 L I g 0 L 7 R g t G H 0 L X R g t C 9 0 L 7 Q v C D Q s 9 C + 0 L T R g y Z x d W 9 0 O 1 0 i I C 8 + P E V u d H J 5 I F R 5 c G U 9 I k Z p b G x D b 2 x 1 b W 5 U e X B l c y I g V m F s d W U 9 I n N B Q U F B Q U E 9 P S I g L z 4 8 R W 5 0 c n k g V H l w Z T 0 i R m l s b E x h c 3 R V c G R h d G V k I i B W Y W x 1 Z T 0 i Z D I w M j A t M D U t M j h U M T I 6 M T c 6 N D Q u N z g x N D M y M 1 o i I C 8 + P E V u d H J 5 I F R 5 c G U 9 I k Z p b G x F c n J v c k N v d W 5 0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G a W x s Q 2 9 1 b n Q i I F Z h b H V l P S J s M T U 5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h 0 L D Q v d C 6 0 Y L Q n 9 C 1 0 Y L Q t d G A 0 L H R g 9 G A 0 L M v 0 J j R g d G C 0 L 7 R h 9 C 9 0 L j Q u i 5 7 Q 2 F w d G l v b i w 0 N n 0 m c X V v d D s s J n F 1 b 3 Q 7 U 2 V j d G l v b j E v 0 K H Q s N C 9 0 L r R g t C f 0 L X R g t C 1 0 Y D Q s d G D 0 Y D Q s y / Q m N G B 0 Y L Q v t G H 0 L 3 Q u N C 6 L n v Q m t C w 0 L z Q v 9 G D 0 Y E s N n 0 m c X V v d D s s J n F 1 b 3 Q 7 U 2 V j d G l v b j E v 0 K H Q s N C 9 0 L r R g t C f 0 L X R g t C 1 0 Y D Q s d G D 0 Y D Q s y / Q m N G B 0 Y L Q v t G H 0 L 3 Q u N C 6 L n v Q n 9 C + 0 L v Q v d C + 0 L U g 0 L 3 Q s N C 3 0 L L Q s N C 9 0 L j Q t S D Q v N C 1 0 L P Q s N G E 0 L D Q u t G D 0 L v R j N G C 0 L X R g t C w L C D Q s i D R g d G C 0 Y D R g 9 C 6 0 Y L R g 9 G A 0 Y M g 0 L r Q v t G C 0 L 7 R g N C + 0 L P Q v i D Q s t G F 0 L 7 Q t N C 4 0 Y I g 0 L j Q u 9 C 4 I N G B I N C 6 0 L 7 R g t C + 0 Y D R i 9 C 8 I N C w 0 Y H R g d C + 0 Y b Q u N C 4 0 Y D Q v t C y 0 L D Q v d C 9 0 L 4 g L D E 3 f S Z x d W 9 0 O y w m c X V v d D t T Z W N 0 a W 9 u M S / Q o d C w 0 L 3 Q u t G C 0 J / Q t d G C 0 L X R g N C x 0 Y P R g N C z L 9 C Y 0 Y H R g t C + 0 Y f Q v d C 4 0 L o u e 9 C U 0 L X Q u d G B 0 Y L Q s t C + 0 L L Q s N G I 0 L j Q t S D Q s i D Q v t G C 0 Y f Q t d G C 0 L 3 Q v t C 8 I N C z 0 L 7 Q t N G D L D I y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/ Q o d C w 0 L 3 Q u t G C 0 J / Q t d G C 0 L X R g N C x 0 Y P R g N C z L 9 C Y 0 Y H R g t C + 0 Y f Q v d C 4 0 L o u e 0 N h c H R p b 2 4 s N D Z 9 J n F 1 b 3 Q 7 L C Z x d W 9 0 O 1 N l Y 3 R p b 2 4 x L 9 C h 0 L D Q v d C 6 0 Y L Q n 9 C 1 0 Y L Q t d G A 0 L H R g 9 G A 0 L M v 0 J j R g d G C 0 L 7 R h 9 C 9 0 L j Q u i 5 7 0 J r Q s N C 8 0 L / R g 9 G B L D Z 9 J n F 1 b 3 Q 7 L C Z x d W 9 0 O 1 N l Y 3 R p b 2 4 x L 9 C h 0 L D Q v d C 6 0 Y L Q n 9 C 1 0 Y L Q t d G A 0 L H R g 9 G A 0 L M v 0 J j R g d G C 0 L 7 R h 9 C 9 0 L j Q u i 5 7 0 J / Q v t C 7 0 L 3 Q v t C 1 I N C 9 0 L D Q t 9 C y 0 L D Q v d C 4 0 L U g 0 L z Q t d C z 0 L D R h N C w 0 L r R g 9 C 7 0 Y z R g t C 1 0 Y L Q s C w g 0 L I g 0 Y H R g t G A 0 Y P Q u t G C 0 Y P R g N G D I N C 6 0 L 7 R g t C + 0 Y D Q v t C z 0 L 4 g 0 L L R h d C + 0 L T Q u N G C I N C 4 0 L v Q u C D R g S D Q u t C + 0 Y L Q v t G A 0 Y v Q v C D Q s N G B 0 Y H Q v t G G 0 L j Q u N G A 0 L 7 Q s t C w 0 L 3 Q v d C + I C w x N 3 0 m c X V v d D s s J n F 1 b 3 Q 7 U 2 V j d G l v b j E v 0 K H Q s N C 9 0 L r R g t C f 0 L X R g t C 1 0 Y D Q s d G D 0 Y D Q s y / Q m N G B 0 Y L Q v t G H 0 L 3 Q u N C 6 L n v Q l N C 1 0 L n R g d G C 0 L L Q v t C y 0 L D R i N C 4 0 L U g 0 L I g 0 L 7 R g t G H 0 L X R g t C 9 0 L 7 Q v C D Q s 9 C + 0 L T R g y w y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S V E M C V C M C V E M C V C R C V E M C V C Q S V E M S U 4 M i V E M C U 5 R i V E M C V C N S V E M S U 4 M i V E M C V C N S V E M S U 4 M C V E M C V C M S V E M S U 4 M y V E M S U 4 M C V E M C V C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E l R D A l Q j A l R D A l Q k Q l R D A l Q k E l R D E l O D I l R D A l O U Y l R D A l Q j U l R D E l O D I l R D A l Q j U l R D E l O D A l R D A l Q j E l R D E l O D M l R D E l O D A l R D A l Q j M v J U Q w J T k 0 J U Q x J T g w J U Q x J T g z J U Q w J U I z J U Q w J U I 4 J U Q w J U I 1 J T I w J U Q x J T g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x J U Q w J U I w J U Q w J U J E J U Q w J U J B J U Q x J T g y J U Q w J T l G J U Q w J U I 1 J U Q x J T g y J U Q w J U I 1 J U Q x J T g w J U Q w J U I x J U Q x J T g z J U Q x J T g w J U Q w J U I z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C V E M C V C O C V E M C V C N i V E M C V C R C V E M C V C O C V E M C V C O S V E M C U 5 R C V E M C V C R S V E M C V C M i V E M C V C M y V E M C V C R S V E M S U 4 M C V E M C V C R S V E M C V C N D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9 C d 0 L j Q t t C 9 0 L j Q u d C d 0 L 7 Q s t C z 0 L 7 R g N C + 0 L Q i I C 8 + P E V u d H J 5 I F R 5 c G U 9 I l F 1 Z X J 5 S U Q i I F Z h b H V l P S J z Z j E 1 N T Q 0 Y j c t Y z F l M i 0 0 Y m Z j L W E 1 N m M t O T U 1 O D F m N G J k Y z I z I i A v P j x F b n R y e S B U e X B l P S J M b 2 F k Z W R U b 0 F u Y W x 5 c 2 l z U 2 V y d m l j Z X M i I F Z h b H V l P S J s M C I g L z 4 8 R W 5 0 c n k g V H l w Z T 0 i R m l s b E V y c m 9 y Q 2 9 1 b n Q i I F Z h b H V l P S J s M C I g L z 4 8 R W 5 0 c n k g V H l w Z T 0 i R m l s b E x h c 3 R V c G R h d G V k I i B W Y W x 1 Z T 0 i Z D I w M j A t M D U t M j h U M T I 6 M T c 6 N D Q u N j M 1 M z A w M F o i I C 8 + P E V u d H J 5 I F R 5 c G U 9 I k Z p b G x D b 2 x 1 b W 5 U e X B l c y I g V m F s d W U 9 I n N B Q U F B Q U E 9 P S I g L z 4 8 R W 5 0 c n k g V H l w Z T 0 i R m l s b E N v b H V t b k 5 h b W V z I i B W Y W x 1 Z T 0 i c 1 s m c X V v d D t D Y X B 0 a W 9 u J n F 1 b 3 Q 7 L C Z x d W 9 0 O 9 C a 0 L D Q v N C / 0 Y P R g S Z x d W 9 0 O y w m c X V v d D v Q n 9 C + 0 L v Q v d C + 0 L U g 0 L 3 Q s N C 3 0 L L Q s N C 9 0 L j Q t S D Q v N C 1 0 L P Q s N G E 0 L D Q u t G D 0 L v R j N G C 0 L X R g t C w L C D Q s i D R g d G C 0 Y D R g 9 C 6 0 Y L R g 9 G A 0 Y M g 0 L r Q v t G C 0 L 7 R g N C + 0 L P Q v i D Q s t G F 0 L 7 Q t N C 4 0 Y I g 0 L j Q u 9 C 4 I N G B I N C 6 0 L 7 R g t C + 0 Y D R i 9 C 8 I N C w 0 Y H R g d C + 0 Y b Q u N C 4 0 Y D Q v t C y 0 L D Q v d C 9 0 L 4 g J n F 1 b 3 Q 7 L C Z x d W 9 0 O 9 C U 0 L X Q u d G B 0 Y L Q s t C + 0 L L Q s N G I 0 L j Q t S D Q s i D Q v t G C 0 Y f Q t d G C 0 L 3 Q v t C 8 I N C z 0 L 7 Q t N G D J n F 1 b 3 Q 7 X S I g L z 4 8 R W 5 0 c n k g V H l w Z T 0 i R m l s b F N 0 Y X R 1 c y I g V m F s d W U 9 I n N D b 2 1 w b G V 0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n d C 4 0 L b Q v d C 4 0 L n Q n d C + 0 L L Q s 9 C + 0 Y D Q v t C 0 L 9 C Y 0 Y H R g t C + 0 Y f Q v d C 4 0 L o u e 0 N h c H R p b 2 4 s N D Z 9 J n F 1 b 3 Q 7 L C Z x d W 9 0 O 1 N l Y 3 R p b 2 4 x L 9 C d 0 L j Q t t C 9 0 L j Q u d C d 0 L 7 Q s t C z 0 L 7 R g N C + 0 L Q v 0 J j R g d G C 0 L 7 R h 9 C 9 0 L j Q u i 5 7 0 J r Q s N C 8 0 L / R g 9 G B L D Z 9 J n F 1 b 3 Q 7 L C Z x d W 9 0 O 1 N l Y 3 R p b 2 4 x L 9 C d 0 L j Q t t C 9 0 L j Q u d C d 0 L 7 Q s t C z 0 L 7 R g N C + 0 L Q v 0 J j R g d G C 0 L 7 R h 9 C 9 0 L j Q u i 5 7 0 J / Q v t C 7 0 L 3 Q v t C 1 I N C 9 0 L D Q t 9 C y 0 L D Q v d C 4 0 L U g 0 L z Q t d C z 0 L D R h N C w 0 L r R g 9 C 7 0 Y z R g t C 1 0 Y L Q s C w g 0 L I g 0 Y H R g t G A 0 Y P Q u t G C 0 Y P R g N G D I N C 6 0 L 7 R g t C + 0 Y D Q v t C z 0 L 4 g 0 L L R h d C + 0 L T Q u N G C I N C 4 0 L v Q u C D R g S D Q u t C + 0 Y L Q v t G A 0 Y v Q v C D Q s N G B 0 Y H Q v t G G 0 L j Q u N G A 0 L 7 Q s t C w 0 L 3 Q v d C + I C w x N 3 0 m c X V v d D s s J n F 1 b 3 Q 7 U 2 V j d G l v b j E v 0 J 3 Q u N C 2 0 L 3 Q u N C 5 0 J 3 Q v t C y 0 L P Q v t G A 0 L 7 Q t C / Q m N G B 0 Y L Q v t G H 0 L 3 Q u N C 6 L n v Q l N C 1 0 L n R g d G C 0 L L Q v t C y 0 L D R i N C 4 0 L U g 0 L I g 0 L 7 R g t G H 0 L X R g t C 9 0 L 7 Q v C D Q s 9 C + 0 L T R g y w y M n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0 J 3 Q u N C 2 0 L 3 Q u N C 5 0 J 3 Q v t C y 0 L P Q v t G A 0 L 7 Q t C / Q m N G B 0 Y L Q v t G H 0 L 3 Q u N C 6 L n t D Y X B 0 a W 9 u L D Q 2 f S Z x d W 9 0 O y w m c X V v d D t T Z W N 0 a W 9 u M S / Q n d C 4 0 L b Q v d C 4 0 L n Q n d C + 0 L L Q s 9 C + 0 Y D Q v t C 0 L 9 C Y 0 Y H R g t C + 0 Y f Q v d C 4 0 L o u e 9 C a 0 L D Q v N C / 0 Y P R g S w 2 f S Z x d W 9 0 O y w m c X V v d D t T Z W N 0 a W 9 u M S / Q n d C 4 0 L b Q v d C 4 0 L n Q n d C + 0 L L Q s 9 C + 0 Y D Q v t C 0 L 9 C Y 0 Y H R g t C + 0 Y f Q v d C 4 0 L o u e 9 C f 0 L 7 Q u 9 C 9 0 L 7 Q t S D Q v d C w 0 L f Q s t C w 0 L 3 Q u N C 1 I N C 8 0 L X Q s 9 C w 0 Y T Q s N C 6 0 Y P Q u 9 G M 0 Y L Q t d G C 0 L A s I N C y I N G B 0 Y L R g N G D 0 L r R g t G D 0 Y D R g y D Q u t C + 0 Y L Q v t G A 0 L 7 Q s 9 C + I N C y 0 Y X Q v t C 0 0 L j R g i D Q u N C 7 0 L g g 0 Y E g 0 L r Q v t G C 0 L 7 R g N G L 0 L w g 0 L D R g d G B 0 L 7 R h t C 4 0 L j R g N C + 0 L L Q s N C 9 0 L 3 Q v i A s M T d 9 J n F 1 b 3 Q 7 L C Z x d W 9 0 O 1 N l Y 3 R p b 2 4 x L 9 C d 0 L j Q t t C 9 0 L j Q u d C d 0 L 7 Q s t C z 0 L 7 R g N C + 0 L Q v 0 J j R g d G C 0 L 7 R h 9 C 9 0 L j Q u i 5 7 0 J T Q t d C 5 0 Y H R g t C y 0 L 7 Q s t C w 0 Y j Q u N C 1 I N C y I N C + 0 Y L R h 9 C 1 0 Y L Q v d C + 0 L w g 0 L P Q v t C 0 0 Y M s M j J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O T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O U Q l R D A l Q j g l R D A l Q j Y l R D A l Q k Q l R D A l Q j g l R D A l Q j k l R D A l O U Q l R D A l Q k U l R D A l Q j I l R D A l Q j M l R D A l Q k U l R D E l O D A l R D A l Q k U l R D A l Q j Q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E J U Q w J U I 4 J U Q w J U I 2 J U Q w J U J E J U Q w J U I 4 J U Q w J U I 5 J U Q w J T l E J U Q w J U J F J U Q w J U I y J U Q w J U I z J U Q w J U J F J U Q x J T g w J U Q w J U J F J U Q w J U I 0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R C V E M C V C O C V E M C V C N i V E M C V C R C V E M C V C O C V E M C V C O S V E M C U 5 R C V E M C V C R S V E M C V C M i V E M C V C M y V E M C V C R S V E M S U 4 M C V E M C V C R S V E M C V C N C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l R D A l O U M l R D A l Q j U l R D E l O D A l R D A l Q k U l R D A l Q k Y l R D E l O D A l R D A l Q j g l R D E l O E Y l R D E l O D I l R D A l Q j g l R D A l Q j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o N C 1 0 L X R g d G C 0 Y D Q n N C 1 0 Y D Q v t C / 0 Y D Q u N G P 0 Y L Q u N C 5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Q 2 F w d G l v b i Z x d W 9 0 O 1 0 i I C 8 + P E V u d H J 5 I F R 5 c G U 9 I k Z p b G x D b 2 x 1 b W 5 U e X B l c y I g V m F s d W U 9 I n N B Q T 0 9 I i A v P j x F b n R y e S B U e X B l P S J G a W x s T G F z d F V w Z G F 0 Z W Q i I F Z h b H V l P S J k M j A y M C 0 w N S 0 y O F Q x M j o x N z o z N C 4 4 M D k y O D A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C I g L z 4 8 R W 5 0 c n k g V H l w Z T 0 i Q W R k Z W R U b 0 R h d G F N b 2 R l b C I g V m F s d W U 9 I m w w I i A v P j x F b n R y e S B U e X B l P S J R d W V y e U l E I i B W Y W x 1 Z T 0 i c 2 U w Y T V h N D M w L T I 1 N z c t N G R j N S 0 5 N m N j L T k z N T Q 1 O D E 3 Y m Q z M C I g L z 4 8 R W 5 0 c n k g V H l w Z T 0 i U m V j b 3 Z l c n l U Y X J n Z X R T a G V l d C I g V m F s d W U 9 I n P Q o N C 1 0 L X R g d G C 0 Y D Q n N C 1 0 Y D Q v t C / 0 Y D Q u N G P 0 Y L Q u N C 5 I i A v P j x F b n R y e S B U e X B l P S J S Z W N v d m V y e V R h c m d l d E N v b H V t b i I g V m F s d W U 9 I m w x I i A v P j x F b n R y e S B U e X B l P S J S Z W N v d m V y e V R h c m d l d F J v d y I g V m F s d W U 9 I m w y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s m c X V v d D t D Y X B 0 a W 9 u J n F 1 b 3 Q 7 X S w m c X V v d D t x d W V y e V J l b G F 0 a W 9 u c 2 h p c H M m c X V v d D s 6 W 1 0 s J n F 1 b 3 Q 7 Y 2 9 s d W 1 u S W R l b n R p d G l l c y Z x d W 9 0 O z p b J n F 1 b 3 Q 7 U 2 V j d G l v b j E v 0 K D Q t d C 1 0 Y H R g t G A 0 J z Q t d G A 0 L 7 Q v 9 G A 0 L j R j 9 G C 0 L j Q u S / Q m N G B 0 Y L Q v t G H 0 L 3 Q u N C 6 L n v Q o d G C 0 L 7 Q u 9 C x 0 L X R h j I s M X 0 m c X V v d D t d L C Z x d W 9 0 O 0 N v b H V t b k N v d W 5 0 J n F 1 b 3 Q 7 O j E s J n F 1 b 3 Q 7 S 2 V 5 Q 2 9 s d W 1 u T m F t Z X M m c X V v d D s 6 W y Z x d W 9 0 O 0 N h c H R p b 2 4 m c X V v d D t d L C Z x d W 9 0 O 0 N v b H V t b k l k Z W 5 0 a X R p Z X M m c X V v d D s 6 W y Z x d W 9 0 O 1 N l Y 3 R p b 2 4 x L 9 C g 0 L X Q t d G B 0 Y L R g N C c 0 L X R g N C + 0 L / R g N C 4 0 Y / R g t C 4 0 L k v 0 J j R g d G C 0 L 7 R h 9 C 9 0 L j Q u i 5 7 0 K H R g t C + 0 L v Q s d C 1 0 Y Y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l R D A l O U M l R D A l Q j U l R D E l O D A l R D A l Q k U l R D A l Q k Y l R D E l O D A l R D A l Q j g l R D E l O E Y l R D E l O D I l R D A l Q j g l R D A l Q j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1 J U Q x J T g x J U Q x J T g y J U Q x J T g w J U Q w J T l D J U Q w J U I 1 J U Q x J T g w J U Q w J U J F J U Q w J U J G J U Q x J T g w J U Q w J U I 4 J U Q x J T h G J U Q x J T g y J U Q w J U I 4 J U Q w J U I 5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V E M C U 5 Q y V E M C V C N S V E M S U 4 M C V E M C V C R S V E M C V C R i V E M S U 4 M C V E M C V C O C V E M S U 4 R i V E M S U 4 M i V E M C V C O C V E M C V C O S 8 l R D A l Q T M l R D A l Q j Q l R D A l Q j A l R D A l Q k I l R D A l Q j U l R D A l Q k Q l R D A l Q k Q l R D E l O E I l R D A l Q j U l M j A l R D A l Q j I l R D A l Q j U l R D E l O D A l R D E l O D U l R D A l Q k Q l R D A l Q j g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l R D A l O U M l R D A l Q j U l R D E l O D A l R D A l Q k U l R D A l Q k Y l R D E l O D A l R D A l Q j g l R D E l O E Y l R D E l O D I l R D A l Q j g l R D A l Q j k v J U Q w J U E x J U Q x J T g y J U Q x J T g w J U Q w J U J F J U Q w J U J B J U Q w J U I 4 J T I w J U Q x J T g x J T I w J U Q w J U J G J U Q x J T g w J U Q w J U I 4 J U Q w J U J D J U Q w J U I 1 J U Q w J U J E J U Q w J U I 1 J U Q w J U J E J U Q w J U J E J U Q x J T h C J U Q w J U J D J T I w J U Q x J T g 0 J U Q w J U I 4 J U Q w J U J C J U Q x J T h D J U Q x J T g y J U Q x J T g w J U Q w J U J F J U Q w J U J D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1 J U Q x J T g x J U Q x J T g y J U Q x J T g w J U Q w J T l D J U Q w J U I 1 J U Q x J T g w J U Q w J U J F J U Q w J U J G J U Q x J T g w J U Q w J U I 4 J U Q x J T h G J U Q x J T g y J U Q w J U I 4 J U Q w J U I 5 L y V E M C V B M y V E M C V C N C V E M C V C M C V E M C V C Q i V E M C V C N S V E M C V C R C V E M C V C R C V E M S U 4 Q i V E M C V C N S U y M C V E M C V C N C V E M S U 4 M y V E M C V C M S V E M C V C Q i V E M C V C O C V E M C V C Q S V E M C V C M C V E M S U 4 M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V E M C U 5 Q y V E M C V C N S V E M S U 4 M C V E M C V C R S V E M C V C R i V E M S U 4 M C V E M C V C O C V E M S U 4 R i V E M S U 4 M i V E M C V C O C V E M C V C O S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l R D A l O U U l R D E l O D A l R D A l Q j M l R D A l Q j A l R D A l Q k Q l R D A l Q j g l R D A l Q j c l R D A l Q j A l R D E l O D Y l R D A l Q j g l R D A l Q j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o N C 1 0 L X R g d G C 0 Y D Q n t G A 0 L P Q s N C 9 0 L j Q t 9 C w 0 Y b Q u N C 5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N S 0 y O F Q x M j o x N z o z N C 4 4 N j c z M z Q 3 W i I g L z 4 8 R W 5 0 c n k g V H l w Z T 0 i R m l s b E N v b H V t b l R 5 c G V z I i B W Y W x 1 Z T 0 i c 0 F B P T 0 i I C 8 + P E V u d H J 5 I F R 5 c G U 9 I k Z p b G x D b 3 V u d C I g V m F s d W U 9 I m w w I i A v P j x F b n R y e S B U e X B l P S J G a W x s Q 2 9 s d W 1 u T m F t Z X M i I F Z h b H V l P S J z W y Z x d W 9 0 O 0 N h c H R p b 2 4 m c X V v d D t d I i A v P j x F b n R y e S B U e X B l P S J R d W V y e U l E I i B W Y W x 1 Z T 0 i c z J i M z I 2 N W F l L T k w Z G M t N D U w N y 1 i N j F k L T Q w N D d i O D c x M D M 4 O C I g L z 4 8 R W 5 0 c n k g V H l w Z T 0 i T G 9 h Z G V k V G 9 B b m F s e X N p c 1 N l c n Z p Y 2 V z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K D Q t d C 1 0 Y H R g t G A 0 J 7 R g N C z 0 L D Q v d C 4 0 L f Q s N G G 0 L j Q u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J n F 1 b 3 Q 7 Q 2 F w d G l v b i Z x d W 9 0 O 1 0 s J n F 1 b 3 Q 7 c X V l c n l S Z W x h d G l v b n N o a X B z J n F 1 b 3 Q 7 O l t d L C Z x d W 9 0 O 2 N v b H V t b k l k Z W 5 0 a X R p Z X M m c X V v d D s 6 W y Z x d W 9 0 O 1 N l Y 3 R p b 2 4 x L 9 C g 0 L X Q t d G B 0 Y L R g N C e 0 Y D Q s 9 C w 0 L 3 Q u N C 3 0 L D R h t C 4 0 L k v 0 J j R g d G C 0 L 7 R h 9 C 9 0 L j Q u i 5 7 0 K H R g t C + 0 L v Q s d C 1 0 Y Y y M i w y M X 0 m c X V v d D t d L C Z x d W 9 0 O 0 N v b H V t b k N v d W 5 0 J n F 1 b 3 Q 7 O j E s J n F 1 b 3 Q 7 S 2 V 5 Q 2 9 s d W 1 u T m F t Z X M m c X V v d D s 6 W y Z x d W 9 0 O 0 N h c H R p b 2 4 m c X V v d D t d L C Z x d W 9 0 O 0 N v b H V t b k l k Z W 5 0 a X R p Z X M m c X V v d D s 6 W y Z x d W 9 0 O 1 N l Y 3 R p b 2 4 x L 9 C g 0 L X Q t d G B 0 Y L R g N C e 0 Y D Q s 9 C w 0 L 3 Q u N C 3 0 L D R h t C 4 0 L k v 0 J j R g d G C 0 L 7 R h 9 C 9 0 L j Q u i 5 7 0 K H R g t C + 0 L v Q s d C 1 0 Y Y y M i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V E M C U 5 R S V E M S U 4 M C V E M C V C M y V E M C V C M C V E M C V C R C V E M C V C O C V E M C V C N y V E M C V C M C V E M S U 4 N i V E M C V C O C V E M C V C O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l R D A l O U U l R D E l O D A l R D A l Q j M l R D A l Q j A l R D A l Q k Q l R D A l Q j g l R D A l Q j c l R D A l Q j A l R D E l O D Y l R D A l Q j g l R D A l Q j k v J U Q w J U E z J U Q w J U I 0 J U Q w J U I w J U Q w J U J C J U Q w J U I 1 J U Q w J U J E J U Q w J U J E J U Q x J T h C J U Q w J U I 1 J T I w J U Q w J U I y J U Q w J U I 1 J U Q x J T g w J U Q x J T g 1 J U Q w J U J E J U Q w J U I 4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1 J U Q x J T g x J U Q x J T g y J U Q x J T g w J U Q w J T l F J U Q x J T g w J U Q w J U I z J U Q w J U I w J U Q w J U J E J U Q w J U I 4 J U Q w J U I 3 J U Q w J U I w J U Q x J T g 2 J U Q w J U I 4 J U Q w J U I 5 L y V E M C U 5 R i V E M C V C N S V E M S U 4 M C V E M C V C N S V E M C V C O C V E M C V C Q y V E M C V C N S V E M C V C R C V E M C V C R S V E M C V C M i V E M C V C M C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C V E M C V C N S V E M C V C N S V E M S U 4 M S V E M S U 4 M i V E M S U 4 M C V E M C U 5 R S V E M S U 4 M C V E M C V C M y V E M C V C M C V E M C V C R C V E M C V C O C V E M C V C N y V E M C V C M C V E M S U 4 N i V E M C V C O C V E M C V C O S 8 l R D A l Q T E l R D E l O D I l R D E l O D A l R D A l Q k U l R D A l Q k E l R D A l Q j g l M j A l R D E l O D E l M j A l R D A l Q k Y l R D E l O D A l R D A l Q j g l R D A l Q k M l R D A l Q j U l R D A l Q k Q l R D A l Q j U l R D A l Q k Q l R D A l Q k Q l R D E l O E I l R D A l Q k M l M j A l R D E l O D Q l R D A l Q j g l R D A l Q k I l R D E l O E M l R D E l O D I l R D E l O D A l R D A l Q k U l R D A l Q k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A l R D A l Q j U l R D A l Q j U l R D E l O D E l R D E l O D I l R D E l O D A l R D A l O U U l R D E l O D A l R D A l Q j M l R D A l Q j A l R D A l Q k Q l R D A l Q j g l R D A l Q j c l R D A l Q j A l R D E l O D Y l R D A l Q j g l R D A l Q j k v J U Q w J U E z J U Q w J U I 0 J U Q w J U I w J U Q w J U J C J U Q w J U I 1 J U Q w J U J E J U Q w J U J E J U Q x J T h C J U Q w J U I 1 J T I w J U Q w J U I 0 J U Q x J T g z J U Q w J U I x J U Q w J U J C J U Q w J U I 4 J U Q w J U J B J U Q w J U I w J U Q x J T g y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w J U Q w J U I 1 J U Q w J U I 1 J U Q x J T g x J U Q x J T g y J U Q x J T g w J U Q w J T l F J U Q x J T g w J U Q w J U I z J U Q w J U I w J U Q w J U J E J U Q w J U I 4 J U Q w J U I 3 J U Q w J U I w J U Q x J T g 2 J U Q w J U I 4 J U Q w J U I 5 L y V E M C U 5 N C V E M S U 4 M C V E M S U 4 M y V E M C V C M y V E M C V C O C V E M C V C N S U y M C V E M S U 4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J a C M V C 0 y M E m P h p C Y 9 h W h I A A A A A A C A A A A A A A Q Z g A A A A E A A C A A A A C 3 k L J B F G B W + S G f P E g i u p H M n n W G 9 O g U O R P D E N k q P c t 2 p w A A A A A O g A A A A A I A A C A A A A B u A n Q H e O L U r a S e 5 R B s N y k a X H k b / c T f F 6 K Q X u 2 e q c o b Q 1 A A A A C K 5 r p w T G k 6 T U X H O w e P Y 5 n Y U U F D 3 t S x P 5 Q N P i 2 X H Y E J 9 t v n o L x Y 2 D 9 l + 6 k o f g l j 7 K Q + t a o a 2 l D T U M v V K O J / t 4 y J K E h n x S n U S F p p + c g Z T 8 Z f r U A A A A D w B J T U 8 2 k p q K P K F H + S f G 2 1 8 v O U J K g v O W E 7 4 z q 7 Z 4 B F a r 3 L p R + X 0 K + W o z e l L q 7 T s Y 1 r D F U X E O M w u 8 8 V z V X c b i T W < / D a t a M a s h u p > 
</file>

<file path=customXml/itemProps1.xml><?xml version="1.0" encoding="utf-8"?>
<ds:datastoreItem xmlns:ds="http://schemas.openxmlformats.org/officeDocument/2006/customXml" ds:itemID="{15E921AE-F2EE-4D2D-BAEF-C0325A578F7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Справочники</vt:lpstr>
      <vt:lpstr>Паспорт формы и форма реестра</vt:lpstr>
      <vt:lpstr>Реестр участников мероприят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Администратор</cp:lastModifiedBy>
  <dcterms:created xsi:type="dcterms:W3CDTF">2020-05-22T08:02:34Z</dcterms:created>
  <dcterms:modified xsi:type="dcterms:W3CDTF">2022-09-15T13:59:30Z</dcterms:modified>
</cp:coreProperties>
</file>